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01" activeTab="0"/>
  </bookViews>
  <sheets>
    <sheet name="allegati di bilancio" sheetId="1" r:id="rId1"/>
  </sheets>
  <definedNames>
    <definedName name="_xlnm.Print_Area" localSheetId="0">'allegati di bilancio'!$A$1:$F$290</definedName>
  </definedNames>
  <calcPr fullCalcOnLoad="1"/>
</workbook>
</file>

<file path=xl/sharedStrings.xml><?xml version="1.0" encoding="utf-8"?>
<sst xmlns="http://schemas.openxmlformats.org/spreadsheetml/2006/main" count="172" uniqueCount="145">
  <si>
    <t>FONDO TFR ANNO 2000</t>
  </si>
  <si>
    <t>FONDO TFR DAL 1.1.2001</t>
  </si>
  <si>
    <t>FONDO DI RIVALUTAZIONE</t>
  </si>
  <si>
    <t>RIVALUTAZIONE</t>
  </si>
  <si>
    <t>MAT. LORDO</t>
  </si>
  <si>
    <t>CTR 0,50%</t>
  </si>
  <si>
    <t>PAGATO</t>
  </si>
  <si>
    <t>DOCENTI/ASSISTENTI</t>
  </si>
  <si>
    <t>CREDITI DIVERSI (All. 2)</t>
  </si>
  <si>
    <t>V/ENTI ASSISTENZIALI</t>
  </si>
  <si>
    <t>a) PRESTAZIONE DI SERVIZI</t>
  </si>
  <si>
    <t>b) GODIMENTO DI BENI DI TERZI</t>
  </si>
  <si>
    <t>c) ONERI DIVERSI DI GESTIONE</t>
  </si>
  <si>
    <t>CREDITI V/CLIENTI (All. 1)</t>
  </si>
  <si>
    <t>TOTALE</t>
  </si>
  <si>
    <t>Saldo certificato</t>
  </si>
  <si>
    <t>NOTE DI CREDITO DA RICEVERE</t>
  </si>
  <si>
    <t>SPESE BANCARIE</t>
  </si>
  <si>
    <t>ASSOCIAZIONI SINDACALI</t>
  </si>
  <si>
    <t xml:space="preserve"> </t>
  </si>
  <si>
    <t>CONTRIBUTI INPS su 14^</t>
  </si>
  <si>
    <t>BANCA C/C  (All. 4)</t>
  </si>
  <si>
    <t xml:space="preserve">RISCONTI ATTIVI (All. 5) </t>
  </si>
  <si>
    <t>TRATTAMENTO DI FINE RAPPORTO (All. 6)</t>
  </si>
  <si>
    <t>DEBITI V/FORNITORI (All. 7)</t>
  </si>
  <si>
    <t>DEBITI DIVERSI (All. 9)</t>
  </si>
  <si>
    <t>RATEI PASSIVI (All. 10)</t>
  </si>
  <si>
    <t>FUNZIONAMENTO (All. 12)</t>
  </si>
  <si>
    <t>MANUTENZIONI IMMOBILIARI</t>
  </si>
  <si>
    <t>ASSICURAZIONI</t>
  </si>
  <si>
    <t>CERTIFICAZIONE SISTEMA QUALITA'</t>
  </si>
  <si>
    <t xml:space="preserve">FITTI PASSIVI  </t>
  </si>
  <si>
    <t xml:space="preserve">SPESE GESTIONE IMMOBILE            </t>
  </si>
  <si>
    <t>NOLEGGI</t>
  </si>
  <si>
    <t>ALTRE IMPOSTE DEDUCIBILI</t>
  </si>
  <si>
    <t>ABBUONI E SCONTI PASSIVI</t>
  </si>
  <si>
    <t xml:space="preserve">IRAP                           </t>
  </si>
  <si>
    <t>RITENUTA SU RIVALUTAZIONE</t>
  </si>
  <si>
    <t xml:space="preserve">F.DO SVALUTAZ. CREDITI ART. 106 TUIR    </t>
  </si>
  <si>
    <t xml:space="preserve">F.DO SVALUTAZ CRED TASSATO ART 106 TUIR </t>
  </si>
  <si>
    <t>CANCELLERIA E MATERIALI DI CONSUMO</t>
  </si>
  <si>
    <t>DEBITI PER FATT./NOTE DA RICEVERE (All. 8)</t>
  </si>
  <si>
    <t>BANCA POPOLARE DI SONDRIO:</t>
  </si>
  <si>
    <t>c/c 63000X80 conto corrente ordinario</t>
  </si>
  <si>
    <t>c/c 19236X63 conto Fondimpresa</t>
  </si>
  <si>
    <t>c/c 19237X64 conto fondi U.E.</t>
  </si>
  <si>
    <t>RISCONTI PASSIVI (All. 11)</t>
  </si>
  <si>
    <t>REGIONE LOMBARDIA</t>
  </si>
  <si>
    <t>ENTE NAZIONALE PER IL MICROCREDITO</t>
  </si>
  <si>
    <t>UNIONCAMERE NAZIONALE</t>
  </si>
  <si>
    <t>SIAM SOCIETA' DI INCORAGGIAMENTO ARTI E MESTIERI</t>
  </si>
  <si>
    <t xml:space="preserve">CITTA METROPOLITANA DI MILANO </t>
  </si>
  <si>
    <t>CREDITI FATT./NOTE DA EMETTERE (All. 3)</t>
  </si>
  <si>
    <t>BANCA POPOLARE DI SONDRIO</t>
  </si>
  <si>
    <t>TELECOM ITALIA SPA O TIM S.P.A.</t>
  </si>
  <si>
    <t>CREDITI PER ABBONAMENTI MEZZI PUBBLICI</t>
  </si>
  <si>
    <t>ALTRI</t>
  </si>
  <si>
    <t>LICENZE SOFTWARE</t>
  </si>
  <si>
    <t>FRAREG S.R.L.</t>
  </si>
  <si>
    <t>SERVIZI LOGISTICI E DI TRASPORTO</t>
  </si>
  <si>
    <t>ALTRE SPESE PER SERVIZI</t>
  </si>
  <si>
    <t>ISTITUTO FREUD</t>
  </si>
  <si>
    <t>COMUNE DI MILANO</t>
  </si>
  <si>
    <t>ENTE NAZIONALE MICROCREDITO</t>
  </si>
  <si>
    <t>FONDAZIONE ACCADEMIA TEATRO ALLA SCALA</t>
  </si>
  <si>
    <t>BUONI PASTO PERSONALE</t>
  </si>
  <si>
    <t>TELEFONICHE E CONNETTIVITA'</t>
  </si>
  <si>
    <t>ELABORAZIONE PAGHE E CONTRIBUTI</t>
  </si>
  <si>
    <t>SPESE PER LA FORMAZIONE DEL PERSONALE</t>
  </si>
  <si>
    <t>CONSULENZE AMMINISTRATIVE E FISCALI</t>
  </si>
  <si>
    <t>COCKTAIL SERVICE SRL</t>
  </si>
  <si>
    <t>E-VAI SRL</t>
  </si>
  <si>
    <t>TECNOSERVICECAMERE S.C.P.A.</t>
  </si>
  <si>
    <t>ACQUA SERVICE SNC</t>
  </si>
  <si>
    <t>C2 SRL</t>
  </si>
  <si>
    <t>INFOCAMERE SOC.CONSORTILE DI INFORMATICA DELLE CAMERE DI COMMERCIO ITALIANE PER AZ.</t>
  </si>
  <si>
    <t>KETI S.R.L.</t>
  </si>
  <si>
    <t>RTI ENGINEERING INGEGNERIA INF</t>
  </si>
  <si>
    <t>SIAM Società incoraggiamento arti e mestieri</t>
  </si>
  <si>
    <t>RETECAMERE SOC. CONS. A R. L. IN LIQUIDAZIONE</t>
  </si>
  <si>
    <t>ALTRE SPESE PER IL PERSONALE</t>
  </si>
  <si>
    <t>SERVIZI INFORMATICI</t>
  </si>
  <si>
    <t>CONSULENZE TECNICHE</t>
  </si>
  <si>
    <t>POSTALI E VALORI BOLLATI</t>
  </si>
  <si>
    <t>SPESE DI PULIZIA STRUTTURA</t>
  </si>
  <si>
    <t>SPESE OSPITALITA'</t>
  </si>
  <si>
    <t>SPESE VIAGGI E TRASFERTE</t>
  </si>
  <si>
    <t>CATERING</t>
  </si>
  <si>
    <t>BANCA POPOLARE DI SONDRIO (INTERESSI ATTIVI BANCARI)</t>
  </si>
  <si>
    <t>RETRIBUZIONI 14^  dal 01/07/2023 al 31/12/2023</t>
  </si>
  <si>
    <t>SALDO AL 31/12/2023</t>
  </si>
  <si>
    <t>NEW AURAMEETING SRL</t>
  </si>
  <si>
    <t>SALDO ALL' 1/1/2023</t>
  </si>
  <si>
    <t>CCIAA DI MILANO</t>
  </si>
  <si>
    <t>FONDAZIONE COLOGNI DELLE ARTI E DEI MESTIERI</t>
  </si>
  <si>
    <t>CONTROLLARE I FONDI SVALUTAZIONE CREDITI</t>
  </si>
  <si>
    <t>PTSCLAS SPA</t>
  </si>
  <si>
    <t>UNIVERSITA' DEGLI STUDI DI MILANO COSP</t>
  </si>
  <si>
    <t>CCIAA DI TORINO</t>
  </si>
  <si>
    <t>CCIAA DEL MOLISE</t>
  </si>
  <si>
    <t>CCIAA DI VARESE</t>
  </si>
  <si>
    <t>UNIVERSITA' DEGLI STUDI DI MILANO</t>
  </si>
  <si>
    <t>CCIAA DI COMO-LECCO</t>
  </si>
  <si>
    <t>LONGO GIOVANNI e LONGO SIMONE</t>
  </si>
  <si>
    <t>UNIONCAMERE LOMBARDIA</t>
  </si>
  <si>
    <t>ELETTROTECNICA FRIGERIO MOLTENI SNC</t>
  </si>
  <si>
    <t>KAHOOT! ASA</t>
  </si>
  <si>
    <t>KETI SRL</t>
  </si>
  <si>
    <t>MENTIMETER AB</t>
  </si>
  <si>
    <t>ESPRESSO SRL</t>
  </si>
  <si>
    <t xml:space="preserve">ALTRI </t>
  </si>
  <si>
    <t>ISTITUTO LUIGI GATTI</t>
  </si>
  <si>
    <t>MEET DIGITAL COMMUNICATION SRL</t>
  </si>
  <si>
    <t>HAIKI COBAT SPA SB</t>
  </si>
  <si>
    <t>SIAM SOCIETA' DI INCORAGGIAMENTO D'ARTI E MESTIERI</t>
  </si>
  <si>
    <t>ASS. CULT CIRCUITO PALCOFONICO - ARCIPELAGOS TEATRO</t>
  </si>
  <si>
    <t>EDENRED ITALIA SRL</t>
  </si>
  <si>
    <t>LHUB SRL</t>
  </si>
  <si>
    <t>GREAT PLACE TO WORK INSTITUTE ITALIA SRL</t>
  </si>
  <si>
    <t>COMMAND DIGITAL SRL</t>
  </si>
  <si>
    <t>BELTRAMI TSA SRL</t>
  </si>
  <si>
    <t>A.M. SERVIZI INTEGRATI S.R.L.</t>
  </si>
  <si>
    <t>INFOCAMERE SOC. CONS.LE DI INFORMATICA</t>
  </si>
  <si>
    <t>AFOL AGENZIA METROPOLITANA FORMAZIONE E LAVORO</t>
  </si>
  <si>
    <t>FILMATI MILANESI SRL</t>
  </si>
  <si>
    <t>FISASCAT CISL MILANO METROPOLI</t>
  </si>
  <si>
    <t>AERE SRL</t>
  </si>
  <si>
    <t>LABORPLAY SRL</t>
  </si>
  <si>
    <t>THE VORTEX SRL</t>
  </si>
  <si>
    <t>VENTITRENTA SRL SOCIETA' BENEFIT</t>
  </si>
  <si>
    <t>LIVING MEDIA SRL</t>
  </si>
  <si>
    <t>A.C.G. AUDITING &amp; CONSULTING GROUP S.R.L.</t>
  </si>
  <si>
    <t>DOUBLEYOU S.R.L.</t>
  </si>
  <si>
    <t>CLAUDIO VETTOR</t>
  </si>
  <si>
    <t>NEWTON SPA</t>
  </si>
  <si>
    <t>PROJIT SRL</t>
  </si>
  <si>
    <t>CAFASSO &amp; FIGLI S.P.A. s.t.p.</t>
  </si>
  <si>
    <t>EOS SAS DI FRAIA GUIDO &amp; C.</t>
  </si>
  <si>
    <t>WILLIS ITALIA SPA</t>
  </si>
  <si>
    <t>STUDIO ASSOCIATO VENTURATO BENZONI</t>
  </si>
  <si>
    <t>TIM SPA</t>
  </si>
  <si>
    <t>STAGE</t>
  </si>
  <si>
    <t>PUBBLICITA' SU WEW E SOCIAL MARKETING</t>
  </si>
  <si>
    <t>MATERIALE DI CONSUMO</t>
  </si>
  <si>
    <t>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</si>
</sst>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00000"/>
    <numFmt numFmtId="180" formatCode="0.0000000"/>
    <numFmt numFmtId="181" formatCode="0.000000000"/>
    <numFmt numFmtId="182" formatCode="0.0000000000"/>
    <numFmt numFmtId="183" formatCode="0.000000"/>
    <numFmt numFmtId="184" formatCode="0.00000"/>
    <numFmt numFmtId="185" formatCode="0.0000"/>
    <numFmt numFmtId="186" formatCode="0.000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#,##0.0"/>
    <numFmt numFmtId="191" formatCode="#,##0.000"/>
    <numFmt numFmtId="192" formatCode="#,##0.0000"/>
    <numFmt numFmtId="193" formatCode="_-[$€]\ * #,##0.00_-;\-[$€]\ * #,##0.00_-;_-[$€]\ * &quot;-&quot;??_-;_-@_-"/>
    <numFmt numFmtId="194" formatCode="_-* #,##0.00\ [$€-1007]_-;\-* #,##0.00\ [$€-1007]_-;_-* &quot;-&quot;??\ [$€-1007]_-;_-@_-"/>
    <numFmt numFmtId="195" formatCode="#,##0.00_ ;\-#,##0.00\ "/>
    <numFmt numFmtId="196" formatCode="0.0%"/>
    <numFmt numFmtId="197" formatCode="0.00;[Red]0.00"/>
    <numFmt numFmtId="198" formatCode="0.00_ ;[Red]\-0.00\ "/>
    <numFmt numFmtId="199" formatCode="#,##0.00_ ;[Red]\-#,##0.00\ "/>
    <numFmt numFmtId="200" formatCode="#,##0.00;[Red]#,##0.00"/>
    <numFmt numFmtId="201" formatCode="0.00_ ;\-0.00\ "/>
    <numFmt numFmtId="202" formatCode="[$-410]dddd\ d\ mmmm\ yyyy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_-* #,##0.000_-;\-* #,##0.000_-;_-* &quot;-&quot;??_-;_-@_-"/>
    <numFmt numFmtId="208" formatCode="dd/mm/yy;@"/>
    <numFmt numFmtId="209" formatCode="[$-10410]#,##0.00;\-#,##0.00;0.00"/>
    <numFmt numFmtId="210" formatCode="_ * #,##0.00_)_ ;_ * \(#,##0.00\)_ ;_ * &quot;-&quot;??_)_ ;_ @_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G Times"/>
      <family val="1"/>
    </font>
    <font>
      <strike/>
      <sz val="11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G Times"/>
      <family val="1"/>
    </font>
    <font>
      <strike/>
      <sz val="11"/>
      <color indexed="10"/>
      <name val="CG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G Times"/>
      <family val="1"/>
    </font>
    <font>
      <strike/>
      <sz val="11"/>
      <color rgb="FFFF0000"/>
      <name val="CG 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93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43" fontId="3" fillId="0" borderId="0" xfId="46" applyFont="1" applyFill="1" applyAlignment="1">
      <alignment/>
    </xf>
    <xf numFmtId="0" fontId="43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165" fontId="43" fillId="0" borderId="0" xfId="0" applyNumberFormat="1" applyFont="1" applyFill="1" applyAlignment="1">
      <alignment/>
    </xf>
    <xf numFmtId="43" fontId="43" fillId="0" borderId="0" xfId="53" applyFont="1" applyAlignment="1">
      <alignment/>
    </xf>
    <xf numFmtId="0" fontId="3" fillId="0" borderId="0" xfId="0" applyNumberFormat="1" applyFont="1" applyFill="1" applyAlignment="1" quotePrefix="1">
      <alignment horizontal="left"/>
    </xf>
    <xf numFmtId="0" fontId="43" fillId="0" borderId="0" xfId="0" applyFont="1" applyFill="1" applyAlignment="1" quotePrefix="1">
      <alignment horizontal="left"/>
    </xf>
    <xf numFmtId="43" fontId="43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 horizontal="center"/>
    </xf>
    <xf numFmtId="43" fontId="43" fillId="0" borderId="0" xfId="46" applyFont="1" applyFill="1" applyAlignment="1">
      <alignment horizontal="left" vertical="center"/>
    </xf>
    <xf numFmtId="43" fontId="43" fillId="0" borderId="0" xfId="60" applyFont="1" applyAlignment="1">
      <alignment/>
    </xf>
    <xf numFmtId="43" fontId="43" fillId="0" borderId="0" xfId="60" applyFont="1" applyFill="1" applyAlignment="1">
      <alignment/>
    </xf>
    <xf numFmtId="0" fontId="43" fillId="0" borderId="0" xfId="0" applyFont="1" applyAlignment="1">
      <alignment horizontal="center"/>
    </xf>
    <xf numFmtId="0" fontId="43" fillId="0" borderId="0" xfId="60" applyNumberFormat="1" applyFont="1" applyAlignment="1">
      <alignment/>
    </xf>
    <xf numFmtId="43" fontId="43" fillId="0" borderId="0" xfId="61" applyFont="1" applyFill="1" applyAlignment="1">
      <alignment/>
    </xf>
    <xf numFmtId="43" fontId="43" fillId="0" borderId="0" xfId="61" applyFont="1" applyFill="1" applyAlignment="1">
      <alignment horizontal="center"/>
    </xf>
    <xf numFmtId="43" fontId="43" fillId="0" borderId="0" xfId="46" applyNumberFormat="1" applyFont="1" applyFill="1" applyAlignment="1">
      <alignment/>
    </xf>
    <xf numFmtId="4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right"/>
    </xf>
    <xf numFmtId="0" fontId="43" fillId="0" borderId="0" xfId="0" applyNumberFormat="1" applyFont="1" applyFill="1" applyAlignment="1" quotePrefix="1">
      <alignment horizontal="left"/>
    </xf>
    <xf numFmtId="0" fontId="43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0" xfId="0" applyNumberFormat="1" applyFont="1" applyFill="1" applyAlignment="1" quotePrefix="1">
      <alignment horizontal="center"/>
    </xf>
    <xf numFmtId="199" fontId="43" fillId="0" borderId="0" xfId="60" applyNumberFormat="1" applyFont="1" applyFill="1" applyAlignment="1">
      <alignment horizontal="right"/>
    </xf>
    <xf numFmtId="199" fontId="43" fillId="0" borderId="0" xfId="0" applyNumberFormat="1" applyFont="1" applyFill="1" applyAlignment="1">
      <alignment horizontal="right"/>
    </xf>
    <xf numFmtId="195" fontId="43" fillId="0" borderId="0" xfId="53" applyNumberFormat="1" applyFont="1" applyBorder="1" applyAlignment="1">
      <alignment/>
    </xf>
    <xf numFmtId="195" fontId="43" fillId="0" borderId="0" xfId="0" applyNumberFormat="1" applyFont="1" applyFill="1" applyAlignment="1">
      <alignment horizontal="right"/>
    </xf>
    <xf numFmtId="195" fontId="43" fillId="0" borderId="0" xfId="53" applyNumberFormat="1" applyFont="1" applyAlignment="1">
      <alignment/>
    </xf>
    <xf numFmtId="195" fontId="43" fillId="0" borderId="0" xfId="60" applyNumberFormat="1" applyFont="1" applyFill="1" applyAlignment="1">
      <alignment horizontal="right"/>
    </xf>
    <xf numFmtId="43" fontId="43" fillId="0" borderId="0" xfId="46" applyFont="1" applyAlignment="1">
      <alignment/>
    </xf>
    <xf numFmtId="43" fontId="43" fillId="0" borderId="0" xfId="60" applyFont="1" applyFill="1" applyAlignment="1">
      <alignment horizontal="right"/>
    </xf>
    <xf numFmtId="0" fontId="44" fillId="0" borderId="0" xfId="0" applyFont="1" applyFill="1" applyAlignment="1">
      <alignment/>
    </xf>
    <xf numFmtId="43" fontId="44" fillId="0" borderId="0" xfId="46" applyFont="1" applyFill="1" applyAlignment="1">
      <alignment horizontal="right"/>
    </xf>
    <xf numFmtId="43" fontId="44" fillId="0" borderId="0" xfId="46" applyFont="1" applyFill="1" applyAlignment="1">
      <alignment/>
    </xf>
    <xf numFmtId="43" fontId="43" fillId="0" borderId="0" xfId="53" applyFont="1" applyAlignment="1" quotePrefix="1">
      <alignment horizontal="center"/>
    </xf>
    <xf numFmtId="0" fontId="43" fillId="0" borderId="0" xfId="70" applyFont="1" applyFill="1" applyBorder="1">
      <alignment/>
      <protection/>
    </xf>
    <xf numFmtId="43" fontId="43" fillId="0" borderId="0" xfId="49" applyFont="1" applyFill="1" applyBorder="1" applyAlignment="1">
      <alignment/>
    </xf>
    <xf numFmtId="43" fontId="43" fillId="0" borderId="0" xfId="0" applyNumberFormat="1" applyFont="1" applyFill="1" applyBorder="1" applyAlignment="1">
      <alignment/>
    </xf>
    <xf numFmtId="43" fontId="43" fillId="0" borderId="0" xfId="70" applyNumberFormat="1" applyFont="1" applyFill="1" applyBorder="1">
      <alignment/>
      <protection/>
    </xf>
    <xf numFmtId="43" fontId="44" fillId="0" borderId="0" xfId="53" applyFont="1" applyAlignment="1">
      <alignment/>
    </xf>
    <xf numFmtId="38" fontId="43" fillId="0" borderId="0" xfId="47" applyNumberFormat="1" applyFont="1" applyFill="1" applyAlignment="1" quotePrefix="1">
      <alignment horizontal="center"/>
    </xf>
    <xf numFmtId="40" fontId="43" fillId="0" borderId="0" xfId="47" applyNumberFormat="1" applyFont="1" applyFill="1" applyAlignment="1">
      <alignment/>
    </xf>
    <xf numFmtId="38" fontId="43" fillId="0" borderId="0" xfId="47" applyNumberFormat="1" applyFont="1" applyFill="1" applyAlignment="1">
      <alignment/>
    </xf>
    <xf numFmtId="38" fontId="43" fillId="0" borderId="0" xfId="47" applyNumberFormat="1" applyFont="1" applyFill="1" applyAlignment="1">
      <alignment horizontal="left"/>
    </xf>
    <xf numFmtId="0" fontId="43" fillId="0" borderId="0" xfId="0" applyFont="1" applyFill="1" applyAlignment="1">
      <alignment wrapText="1"/>
    </xf>
    <xf numFmtId="43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43" fontId="43" fillId="0" borderId="0" xfId="53" applyFont="1" applyFill="1" applyAlignment="1">
      <alignment/>
    </xf>
    <xf numFmtId="199" fontId="43" fillId="0" borderId="0" xfId="0" applyNumberFormat="1" applyFont="1" applyAlignment="1">
      <alignment/>
    </xf>
    <xf numFmtId="4" fontId="43" fillId="0" borderId="0" xfId="53" applyNumberFormat="1" applyFont="1" applyFill="1" applyAlignment="1">
      <alignment/>
    </xf>
    <xf numFmtId="195" fontId="43" fillId="0" borderId="0" xfId="0" applyNumberFormat="1" applyFont="1" applyFill="1" applyAlignment="1">
      <alignment/>
    </xf>
    <xf numFmtId="43" fontId="43" fillId="0" borderId="0" xfId="54" applyFont="1" applyFill="1" applyAlignment="1">
      <alignment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43" fontId="43" fillId="0" borderId="0" xfId="55" applyFont="1" applyFill="1" applyAlignment="1">
      <alignment/>
    </xf>
    <xf numFmtId="0" fontId="43" fillId="0" borderId="0" xfId="0" applyFont="1" applyBorder="1" applyAlignment="1">
      <alignment/>
    </xf>
    <xf numFmtId="0" fontId="4" fillId="0" borderId="0" xfId="0" applyNumberFormat="1" applyFont="1" applyFill="1" applyAlignment="1">
      <alignment horizontal="left"/>
    </xf>
    <xf numFmtId="43" fontId="43" fillId="0" borderId="0" xfId="46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3" fontId="43" fillId="0" borderId="0" xfId="46" applyFont="1" applyFill="1" applyAlignment="1">
      <alignment/>
    </xf>
    <xf numFmtId="43" fontId="43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center"/>
    </xf>
    <xf numFmtId="43" fontId="3" fillId="0" borderId="0" xfId="60" applyFont="1" applyFill="1" applyAlignment="1">
      <alignment/>
    </xf>
    <xf numFmtId="195" fontId="3" fillId="0" borderId="0" xfId="53" applyNumberFormat="1" applyFont="1" applyFill="1" applyAlignment="1">
      <alignment/>
    </xf>
    <xf numFmtId="4" fontId="3" fillId="0" borderId="0" xfId="53" applyNumberFormat="1" applyFont="1" applyFill="1" applyAlignment="1">
      <alignment/>
    </xf>
    <xf numFmtId="195" fontId="3" fillId="0" borderId="0" xfId="60" applyNumberFormat="1" applyFont="1" applyFill="1" applyAlignment="1">
      <alignment/>
    </xf>
    <xf numFmtId="195" fontId="3" fillId="0" borderId="0" xfId="0" applyNumberFormat="1" applyFont="1" applyFill="1" applyAlignment="1">
      <alignment/>
    </xf>
    <xf numFmtId="195" fontId="3" fillId="0" borderId="0" xfId="53" applyNumberFormat="1" applyFont="1" applyAlignment="1">
      <alignment/>
    </xf>
    <xf numFmtId="43" fontId="3" fillId="0" borderId="0" xfId="60" applyFont="1" applyAlignment="1">
      <alignment/>
    </xf>
    <xf numFmtId="43" fontId="3" fillId="0" borderId="0" xfId="62" applyFont="1" applyFill="1" applyAlignment="1">
      <alignment horizontal="left"/>
    </xf>
    <xf numFmtId="0" fontId="3" fillId="0" borderId="0" xfId="49" applyNumberFormat="1" applyFont="1" applyFill="1" applyAlignment="1">
      <alignment/>
    </xf>
    <xf numFmtId="188" fontId="3" fillId="0" borderId="0" xfId="47" applyNumberFormat="1" applyFont="1" applyFill="1" applyAlignment="1">
      <alignment/>
    </xf>
    <xf numFmtId="43" fontId="3" fillId="0" borderId="0" xfId="54" applyFont="1" applyFill="1" applyAlignment="1">
      <alignment/>
    </xf>
    <xf numFmtId="0" fontId="3" fillId="0" borderId="0" xfId="52" applyNumberFormat="1" applyFont="1" applyFill="1" applyAlignment="1">
      <alignment/>
    </xf>
    <xf numFmtId="43" fontId="3" fillId="0" borderId="0" xfId="55" applyFont="1" applyFill="1" applyAlignment="1">
      <alignment/>
    </xf>
    <xf numFmtId="199" fontId="3" fillId="0" borderId="0" xfId="60" applyNumberFormat="1" applyFont="1" applyAlignment="1">
      <alignment/>
    </xf>
    <xf numFmtId="0" fontId="3" fillId="0" borderId="0" xfId="74" applyFont="1">
      <alignment/>
      <protection/>
    </xf>
    <xf numFmtId="199" fontId="3" fillId="0" borderId="0" xfId="59" applyNumberFormat="1" applyFont="1" applyAlignment="1">
      <alignment/>
    </xf>
    <xf numFmtId="199" fontId="3" fillId="0" borderId="0" xfId="0" applyNumberFormat="1" applyFont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3" fontId="3" fillId="0" borderId="0" xfId="46" applyFont="1" applyFill="1" applyAlignment="1">
      <alignment horizontal="center"/>
    </xf>
    <xf numFmtId="0" fontId="3" fillId="0" borderId="0" xfId="0" applyFont="1" applyFill="1" applyAlignment="1" quotePrefix="1">
      <alignment horizontal="left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3" fontId="3" fillId="0" borderId="0" xfId="46" applyFont="1" applyFill="1" applyAlignment="1">
      <alignment horizontal="right"/>
    </xf>
    <xf numFmtId="43" fontId="3" fillId="0" borderId="0" xfId="53" applyFont="1" applyFill="1" applyAlignment="1">
      <alignment/>
    </xf>
    <xf numFmtId="195" fontId="3" fillId="0" borderId="0" xfId="46" applyNumberFormat="1" applyFont="1" applyFill="1" applyAlignment="1">
      <alignment horizontal="right"/>
    </xf>
    <xf numFmtId="195" fontId="3" fillId="0" borderId="0" xfId="0" applyNumberFormat="1" applyFont="1" applyAlignment="1">
      <alignment horizontal="right"/>
    </xf>
    <xf numFmtId="195" fontId="3" fillId="0" borderId="0" xfId="46" applyNumberFormat="1" applyFont="1" applyAlignment="1">
      <alignment horizontal="right"/>
    </xf>
    <xf numFmtId="43" fontId="3" fillId="0" borderId="0" xfId="53" applyFont="1" applyAlignment="1">
      <alignment/>
    </xf>
    <xf numFmtId="43" fontId="3" fillId="0" borderId="0" xfId="46" applyFont="1" applyAlignment="1">
      <alignment/>
    </xf>
    <xf numFmtId="195" fontId="43" fillId="0" borderId="0" xfId="46" applyNumberFormat="1" applyFont="1" applyFill="1" applyAlignment="1">
      <alignment horizontal="right"/>
    </xf>
    <xf numFmtId="195" fontId="3" fillId="0" borderId="0" xfId="0" applyNumberFormat="1" applyFont="1" applyFill="1" applyAlignment="1">
      <alignment horizontal="right"/>
    </xf>
    <xf numFmtId="195" fontId="43" fillId="0" borderId="0" xfId="46" applyNumberFormat="1" applyFont="1" applyFill="1" applyAlignment="1">
      <alignment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60" applyNumberFormat="1" applyFont="1" applyFill="1" applyAlignment="1">
      <alignment horizontal="center"/>
    </xf>
    <xf numFmtId="0" fontId="43" fillId="0" borderId="0" xfId="60" applyNumberFormat="1" applyFont="1" applyAlignment="1">
      <alignment horizontal="center"/>
    </xf>
    <xf numFmtId="43" fontId="43" fillId="0" borderId="0" xfId="46" applyFont="1" applyAlignment="1">
      <alignment horizontal="center" vertical="center"/>
    </xf>
    <xf numFmtId="43" fontId="3" fillId="0" borderId="0" xfId="0" applyNumberFormat="1" applyFont="1" applyAlignment="1">
      <alignment/>
    </xf>
    <xf numFmtId="199" fontId="3" fillId="0" borderId="0" xfId="60" applyNumberFormat="1" applyFont="1" applyBorder="1" applyAlignment="1">
      <alignment/>
    </xf>
    <xf numFmtId="0" fontId="3" fillId="0" borderId="0" xfId="73" applyFont="1" applyAlignment="1">
      <alignment horizontal="left" vertical="center"/>
      <protection/>
    </xf>
    <xf numFmtId="43" fontId="3" fillId="0" borderId="0" xfId="73" applyNumberFormat="1" applyFont="1" applyAlignment="1">
      <alignment horizontal="left" vertical="center"/>
      <protection/>
    </xf>
    <xf numFmtId="0" fontId="43" fillId="0" borderId="0" xfId="73" applyFont="1" applyAlignment="1">
      <alignment horizontal="left" vertical="center"/>
      <protection/>
    </xf>
    <xf numFmtId="43" fontId="43" fillId="0" borderId="0" xfId="46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3" fillId="0" borderId="0" xfId="46" applyFont="1" applyFill="1" applyAlignment="1">
      <alignment horizontal="right" vertical="center"/>
    </xf>
    <xf numFmtId="43" fontId="3" fillId="0" borderId="0" xfId="46" applyFont="1" applyAlignment="1">
      <alignment horizontal="right" vertical="center"/>
    </xf>
    <xf numFmtId="0" fontId="3" fillId="0" borderId="0" xfId="0" applyFont="1" applyBorder="1" applyAlignment="1">
      <alignment/>
    </xf>
    <xf numFmtId="43" fontId="3" fillId="0" borderId="0" xfId="0" applyNumberFormat="1" applyFont="1" applyAlignment="1">
      <alignment horizontal="left" vertical="center"/>
    </xf>
    <xf numFmtId="43" fontId="43" fillId="0" borderId="0" xfId="0" applyNumberFormat="1" applyFont="1" applyAlignment="1">
      <alignment horizontal="left" vertical="center"/>
    </xf>
    <xf numFmtId="43" fontId="43" fillId="0" borderId="0" xfId="46" applyFont="1" applyFill="1" applyAlignment="1">
      <alignment horizontal="right" vertical="center"/>
    </xf>
    <xf numFmtId="3" fontId="4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4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43" fontId="43" fillId="0" borderId="0" xfId="46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70" applyFont="1" applyFill="1" applyBorder="1">
      <alignment/>
      <protection/>
    </xf>
    <xf numFmtId="43" fontId="3" fillId="0" borderId="0" xfId="46" applyFont="1" applyFill="1" applyBorder="1" applyAlignment="1">
      <alignment/>
    </xf>
  </cellXfs>
  <cellStyles count="7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10" xfId="49"/>
    <cellStyle name="Migliaia 11" xfId="50"/>
    <cellStyle name="Migliaia 113" xfId="51"/>
    <cellStyle name="Migliaia 12" xfId="52"/>
    <cellStyle name="Migliaia 13" xfId="53"/>
    <cellStyle name="Migliaia 14" xfId="54"/>
    <cellStyle name="Migliaia 15" xfId="55"/>
    <cellStyle name="Migliaia 16" xfId="56"/>
    <cellStyle name="Migliaia 17" xfId="57"/>
    <cellStyle name="Migliaia 18" xfId="58"/>
    <cellStyle name="Migliaia 19" xfId="59"/>
    <cellStyle name="Migliaia 2" xfId="60"/>
    <cellStyle name="Migliaia 3" xfId="61"/>
    <cellStyle name="Migliaia 4" xfId="62"/>
    <cellStyle name="Migliaia 5" xfId="63"/>
    <cellStyle name="Migliaia 6" xfId="64"/>
    <cellStyle name="Migliaia 7" xfId="65"/>
    <cellStyle name="Migliaia 8" xfId="66"/>
    <cellStyle name="Migliaia 9" xfId="67"/>
    <cellStyle name="Neutrale" xfId="68"/>
    <cellStyle name="Normal" xfId="69"/>
    <cellStyle name="Normale 11" xfId="70"/>
    <cellStyle name="Normale 2" xfId="71"/>
    <cellStyle name="Normale 3" xfId="72"/>
    <cellStyle name="Normale 4" xfId="73"/>
    <cellStyle name="Normale 5" xfId="74"/>
    <cellStyle name="Nota" xfId="75"/>
    <cellStyle name="Nota 2" xfId="76"/>
    <cellStyle name="Output" xfId="77"/>
    <cellStyle name="Percent" xfId="78"/>
    <cellStyle name="Testo avviso" xfId="79"/>
    <cellStyle name="Testo descrittivo" xfId="80"/>
    <cellStyle name="Titolo" xfId="81"/>
    <cellStyle name="Titolo 1" xfId="82"/>
    <cellStyle name="Titolo 2" xfId="83"/>
    <cellStyle name="Titolo 3" xfId="84"/>
    <cellStyle name="Titolo 4" xfId="85"/>
    <cellStyle name="Totale" xfId="86"/>
    <cellStyle name="Valore non valido" xfId="87"/>
    <cellStyle name="Valore valido" xfId="88"/>
    <cellStyle name="Currency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60"/>
  <sheetViews>
    <sheetView tabSelected="1" zoomScalePageLayoutView="0" workbookViewId="0" topLeftCell="A145">
      <selection activeCell="B269" sqref="B269"/>
    </sheetView>
  </sheetViews>
  <sheetFormatPr defaultColWidth="8.7109375" defaultRowHeight="15" customHeight="1"/>
  <cols>
    <col min="1" max="1" width="2.28125" style="61" customWidth="1"/>
    <col min="2" max="2" width="56.421875" style="4" customWidth="1"/>
    <col min="3" max="3" width="13.8515625" style="61" customWidth="1"/>
    <col min="4" max="4" width="13.57421875" style="61" customWidth="1"/>
    <col min="5" max="5" width="17.8515625" style="61" customWidth="1"/>
    <col min="6" max="6" width="13.8515625" style="61" customWidth="1"/>
    <col min="7" max="7" width="11.00390625" style="61" customWidth="1"/>
    <col min="8" max="8" width="29.57421875" style="64" customWidth="1"/>
    <col min="9" max="9" width="23.57421875" style="64" customWidth="1"/>
    <col min="10" max="11" width="12.28125" style="61" customWidth="1"/>
    <col min="12" max="12" width="12.28125" style="64" customWidth="1"/>
    <col min="13" max="13" width="16.421875" style="61" customWidth="1"/>
    <col min="14" max="14" width="16.421875" style="64" customWidth="1"/>
    <col min="15" max="15" width="16.421875" style="61" customWidth="1"/>
    <col min="16" max="16" width="12.57421875" style="61" customWidth="1"/>
    <col min="17" max="16384" width="8.7109375" style="61" customWidth="1"/>
  </cols>
  <sheetData>
    <row r="4" spans="2:12" ht="15" customHeight="1">
      <c r="B4" s="2" t="s">
        <v>13</v>
      </c>
      <c r="C4" s="69">
        <v>2017</v>
      </c>
      <c r="D4" s="69">
        <v>2023</v>
      </c>
      <c r="E4" s="69" t="s">
        <v>14</v>
      </c>
      <c r="F4" s="5"/>
      <c r="G4" s="5"/>
      <c r="H4" s="5"/>
      <c r="I4" s="5"/>
      <c r="L4" s="60"/>
    </row>
    <row r="5" spans="3:12" ht="15" customHeight="1">
      <c r="C5" s="69"/>
      <c r="D5" s="5"/>
      <c r="E5" s="5"/>
      <c r="F5" s="5"/>
      <c r="G5" s="5"/>
      <c r="H5" s="5"/>
      <c r="I5" s="5"/>
      <c r="J5" s="5"/>
      <c r="L5" s="60"/>
    </row>
    <row r="6" spans="1:12" ht="15" customHeight="1">
      <c r="A6" s="1"/>
      <c r="B6" s="67" t="s">
        <v>104</v>
      </c>
      <c r="C6" s="100">
        <v>8205.45</v>
      </c>
      <c r="D6" s="101">
        <f>22845.9+13707.54</f>
        <v>36553.44</v>
      </c>
      <c r="E6" s="102">
        <f>C6+D6</f>
        <v>44758.89</v>
      </c>
      <c r="F6" s="60"/>
      <c r="G6" s="97"/>
      <c r="H6" s="103"/>
      <c r="I6" s="60"/>
      <c r="J6" s="7"/>
      <c r="K6" s="5"/>
      <c r="L6" s="60"/>
    </row>
    <row r="7" spans="1:16" ht="15" customHeight="1">
      <c r="A7" s="1"/>
      <c r="B7" s="67" t="s">
        <v>97</v>
      </c>
      <c r="C7" s="100"/>
      <c r="D7" s="100">
        <v>17900</v>
      </c>
      <c r="E7" s="102">
        <f aca="true" t="shared" si="0" ref="E7:E14">C7+D7</f>
        <v>17900</v>
      </c>
      <c r="F7" s="94"/>
      <c r="G7" s="94"/>
      <c r="H7" s="103"/>
      <c r="I7" s="94"/>
      <c r="J7" s="103"/>
      <c r="K7" s="69"/>
      <c r="L7" s="94"/>
      <c r="M7" s="1"/>
      <c r="N7" s="3"/>
      <c r="O7" s="1"/>
      <c r="P7" s="1"/>
    </row>
    <row r="8" spans="1:12" ht="15" customHeight="1">
      <c r="A8" s="1"/>
      <c r="B8" s="67" t="s">
        <v>64</v>
      </c>
      <c r="C8" s="100"/>
      <c r="D8" s="102">
        <v>7320</v>
      </c>
      <c r="E8" s="102">
        <f t="shared" si="0"/>
        <v>7320</v>
      </c>
      <c r="F8" s="104"/>
      <c r="G8" s="104"/>
      <c r="H8" s="103"/>
      <c r="I8" s="32"/>
      <c r="J8" s="7"/>
      <c r="K8" s="5"/>
      <c r="L8" s="60"/>
    </row>
    <row r="9" spans="1:12" ht="15" customHeight="1">
      <c r="A9" s="1"/>
      <c r="B9" s="67" t="s">
        <v>48</v>
      </c>
      <c r="C9" s="102"/>
      <c r="D9" s="101">
        <v>5591.83</v>
      </c>
      <c r="E9" s="102">
        <f t="shared" si="0"/>
        <v>5591.83</v>
      </c>
      <c r="F9" s="104"/>
      <c r="G9" s="97"/>
      <c r="H9" s="103"/>
      <c r="I9" s="32"/>
      <c r="J9" s="7"/>
      <c r="K9" s="5"/>
      <c r="L9" s="60"/>
    </row>
    <row r="10" spans="2:12" ht="15" customHeight="1">
      <c r="B10" s="67" t="s">
        <v>96</v>
      </c>
      <c r="C10" s="105"/>
      <c r="D10" s="101">
        <v>2738.9</v>
      </c>
      <c r="E10" s="102">
        <f t="shared" si="0"/>
        <v>2738.9</v>
      </c>
      <c r="F10" s="60"/>
      <c r="G10" s="97"/>
      <c r="H10" s="103"/>
      <c r="I10" s="60"/>
      <c r="J10" s="7"/>
      <c r="K10" s="5"/>
      <c r="L10" s="60"/>
    </row>
    <row r="11" spans="2:12" ht="15" customHeight="1">
      <c r="B11" s="67" t="s">
        <v>62</v>
      </c>
      <c r="C11" s="105"/>
      <c r="D11" s="101">
        <v>1229.5</v>
      </c>
      <c r="E11" s="102">
        <f t="shared" si="0"/>
        <v>1229.5</v>
      </c>
      <c r="F11" s="60"/>
      <c r="G11" s="97"/>
      <c r="H11" s="103"/>
      <c r="I11" s="60"/>
      <c r="J11" s="97"/>
      <c r="K11" s="5"/>
      <c r="L11" s="60"/>
    </row>
    <row r="12" spans="2:16" s="1" customFormat="1" ht="15" customHeight="1">
      <c r="B12" s="67" t="s">
        <v>49</v>
      </c>
      <c r="C12" s="100"/>
      <c r="D12" s="101">
        <v>1200</v>
      </c>
      <c r="E12" s="102">
        <f t="shared" si="0"/>
        <v>1200</v>
      </c>
      <c r="F12" s="60"/>
      <c r="G12" s="97"/>
      <c r="H12" s="103"/>
      <c r="I12" s="60"/>
      <c r="J12" s="7"/>
      <c r="K12" s="5"/>
      <c r="L12" s="60"/>
      <c r="M12" s="61"/>
      <c r="N12" s="64"/>
      <c r="O12" s="61"/>
      <c r="P12" s="61"/>
    </row>
    <row r="13" spans="1:12" ht="15" customHeight="1">
      <c r="A13" s="1"/>
      <c r="B13" s="67" t="s">
        <v>94</v>
      </c>
      <c r="C13" s="100"/>
      <c r="D13" s="100">
        <v>793</v>
      </c>
      <c r="E13" s="102">
        <f t="shared" si="0"/>
        <v>793</v>
      </c>
      <c r="F13" s="94"/>
      <c r="G13" s="94"/>
      <c r="H13" s="103"/>
      <c r="I13" s="60"/>
      <c r="J13" s="7"/>
      <c r="K13" s="5"/>
      <c r="L13" s="60"/>
    </row>
    <row r="14" spans="1:12" ht="15" customHeight="1">
      <c r="A14" s="1"/>
      <c r="B14" s="67" t="s">
        <v>105</v>
      </c>
      <c r="C14" s="100">
        <f>5480.24-5058.49</f>
        <v>421.75</v>
      </c>
      <c r="D14" s="100"/>
      <c r="E14" s="102">
        <f t="shared" si="0"/>
        <v>421.75</v>
      </c>
      <c r="F14" s="94"/>
      <c r="G14" s="94"/>
      <c r="H14" s="103"/>
      <c r="I14" s="60"/>
      <c r="J14" s="7"/>
      <c r="K14" s="5"/>
      <c r="L14" s="60"/>
    </row>
    <row r="15" spans="1:12" ht="15" customHeight="1">
      <c r="A15" s="1"/>
      <c r="B15" s="1"/>
      <c r="C15" s="100"/>
      <c r="D15" s="100"/>
      <c r="E15" s="100"/>
      <c r="F15" s="60"/>
      <c r="G15" s="60"/>
      <c r="H15" s="99"/>
      <c r="I15" s="60"/>
      <c r="J15" s="7"/>
      <c r="K15" s="5"/>
      <c r="L15" s="60"/>
    </row>
    <row r="16" spans="1:12" ht="15" customHeight="1">
      <c r="A16" s="1"/>
      <c r="B16" s="1" t="s">
        <v>95</v>
      </c>
      <c r="C16" s="100"/>
      <c r="D16" s="100"/>
      <c r="E16" s="100"/>
      <c r="F16" s="60"/>
      <c r="G16" s="60"/>
      <c r="H16" s="99"/>
      <c r="I16" s="60"/>
      <c r="J16" s="7"/>
      <c r="K16" s="5"/>
      <c r="L16" s="60"/>
    </row>
    <row r="17" spans="1:11" ht="15" customHeight="1">
      <c r="A17" s="1"/>
      <c r="B17" s="2" t="s">
        <v>38</v>
      </c>
      <c r="C17" s="106"/>
      <c r="D17" s="100"/>
      <c r="E17" s="100">
        <v>-4927</v>
      </c>
      <c r="F17" s="107"/>
      <c r="G17" s="107"/>
      <c r="H17" s="99"/>
      <c r="I17" s="107"/>
      <c r="J17" s="7"/>
      <c r="K17" s="107"/>
    </row>
    <row r="18" spans="1:11" ht="15" customHeight="1">
      <c r="A18" s="1"/>
      <c r="B18" s="2" t="s">
        <v>39</v>
      </c>
      <c r="C18" s="106"/>
      <c r="D18" s="100"/>
      <c r="E18" s="100">
        <v>-8558</v>
      </c>
      <c r="F18" s="107"/>
      <c r="G18" s="107"/>
      <c r="H18" s="99"/>
      <c r="I18" s="107"/>
      <c r="J18" s="7"/>
      <c r="K18" s="107"/>
    </row>
    <row r="19" spans="1:10" ht="15" customHeight="1">
      <c r="A19" s="1"/>
      <c r="B19" s="2"/>
      <c r="C19" s="106"/>
      <c r="D19" s="106"/>
      <c r="E19" s="106"/>
      <c r="F19" s="1"/>
      <c r="G19" s="1"/>
      <c r="H19" s="50"/>
      <c r="I19" s="61"/>
      <c r="J19" s="65"/>
    </row>
    <row r="20" spans="2:14" s="1" customFormat="1" ht="15" customHeight="1">
      <c r="B20" s="68" t="s">
        <v>90</v>
      </c>
      <c r="C20" s="106">
        <f>SUM(C6:C19)</f>
        <v>8627.2</v>
      </c>
      <c r="D20" s="106">
        <f>SUM(D6:D19)</f>
        <v>73326.67</v>
      </c>
      <c r="E20" s="106">
        <f>SUM(E6:E19)</f>
        <v>68468.87</v>
      </c>
      <c r="F20" s="70"/>
      <c r="G20" s="70"/>
      <c r="H20" s="70"/>
      <c r="I20" s="70"/>
      <c r="J20" s="70"/>
      <c r="K20" s="70"/>
      <c r="L20" s="70"/>
      <c r="N20" s="3"/>
    </row>
    <row r="21" spans="2:13" ht="15" customHeight="1">
      <c r="B21" s="62"/>
      <c r="C21" s="63"/>
      <c r="D21" s="63"/>
      <c r="M21" s="65"/>
    </row>
    <row r="22" spans="2:13" ht="15" customHeight="1">
      <c r="B22" s="62"/>
      <c r="C22" s="63"/>
      <c r="D22" s="63"/>
      <c r="M22" s="65"/>
    </row>
    <row r="23" spans="2:13" ht="15" customHeight="1">
      <c r="B23" s="62"/>
      <c r="C23" s="63"/>
      <c r="D23" s="63"/>
      <c r="M23" s="65"/>
    </row>
    <row r="24" spans="2:13" ht="15" customHeight="1">
      <c r="B24" s="62"/>
      <c r="C24" s="63"/>
      <c r="D24" s="63"/>
      <c r="M24" s="65"/>
    </row>
    <row r="26" spans="2:7" ht="15" customHeight="1">
      <c r="B26" s="8" t="s">
        <v>8</v>
      </c>
      <c r="C26" s="9"/>
      <c r="D26" s="9"/>
      <c r="E26" s="9"/>
      <c r="F26" s="9"/>
      <c r="G26" s="9"/>
    </row>
    <row r="29" spans="2:14" s="1" customFormat="1" ht="15" customHeight="1">
      <c r="B29" s="2" t="s">
        <v>88</v>
      </c>
      <c r="C29" s="3">
        <v>17290.02</v>
      </c>
      <c r="H29" s="3"/>
      <c r="I29" s="3"/>
      <c r="L29" s="3"/>
      <c r="N29" s="3"/>
    </row>
    <row r="30" spans="1:4" ht="15" customHeight="1">
      <c r="A30" s="1"/>
      <c r="B30" s="2" t="s">
        <v>55</v>
      </c>
      <c r="C30" s="3">
        <v>3506.89</v>
      </c>
      <c r="D30" s="3"/>
    </row>
    <row r="31" spans="1:4" ht="15" customHeight="1">
      <c r="A31" s="1"/>
      <c r="B31" s="2" t="s">
        <v>16</v>
      </c>
      <c r="C31" s="3">
        <v>928.68</v>
      </c>
      <c r="D31" s="3"/>
    </row>
    <row r="32" spans="1:4" ht="15" customHeight="1">
      <c r="A32" s="1"/>
      <c r="B32" s="2" t="s">
        <v>110</v>
      </c>
      <c r="C32" s="3">
        <v>113.3</v>
      </c>
      <c r="D32" s="3"/>
    </row>
    <row r="33" spans="1:4" ht="15" customHeight="1">
      <c r="A33" s="1"/>
      <c r="B33" s="2"/>
      <c r="C33" s="3"/>
      <c r="D33" s="3"/>
    </row>
    <row r="34" spans="1:4" ht="15" customHeight="1">
      <c r="A34" s="1"/>
      <c r="B34" s="68" t="s">
        <v>90</v>
      </c>
      <c r="C34" s="108">
        <f>SUM(C29:C33)</f>
        <v>21838.89</v>
      </c>
      <c r="D34" s="108"/>
    </row>
    <row r="35" spans="2:7" ht="15" customHeight="1">
      <c r="B35" s="11"/>
      <c r="C35" s="5"/>
      <c r="D35" s="5"/>
      <c r="E35" s="10"/>
      <c r="F35" s="10"/>
      <c r="G35" s="10"/>
    </row>
    <row r="36" spans="2:7" ht="15" customHeight="1">
      <c r="B36" s="11"/>
      <c r="C36" s="5"/>
      <c r="D36" s="5"/>
      <c r="E36" s="10"/>
      <c r="F36" s="10"/>
      <c r="G36" s="10"/>
    </row>
    <row r="37" spans="2:7" ht="15" customHeight="1">
      <c r="B37" s="11"/>
      <c r="C37" s="5"/>
      <c r="D37" s="5"/>
      <c r="E37" s="10"/>
      <c r="F37" s="10"/>
      <c r="G37" s="10"/>
    </row>
    <row r="38" spans="2:7" ht="15" customHeight="1">
      <c r="B38" s="11"/>
      <c r="C38" s="5"/>
      <c r="D38" s="5"/>
      <c r="E38" s="10"/>
      <c r="F38" s="10"/>
      <c r="G38" s="10"/>
    </row>
    <row r="39" spans="2:14" ht="15" customHeight="1">
      <c r="B39" s="67" t="s">
        <v>52</v>
      </c>
      <c r="C39" s="109">
        <v>2006</v>
      </c>
      <c r="D39" s="109">
        <v>2022</v>
      </c>
      <c r="E39" s="109">
        <v>2023</v>
      </c>
      <c r="F39" s="109" t="s">
        <v>14</v>
      </c>
      <c r="G39" s="110"/>
      <c r="H39" s="110"/>
      <c r="I39" s="110"/>
      <c r="J39" s="111"/>
      <c r="K39" s="111"/>
      <c r="L39" s="60"/>
      <c r="N39" s="112"/>
    </row>
    <row r="40" spans="2:14" ht="15" customHeight="1">
      <c r="B40" s="63"/>
      <c r="C40" s="109"/>
      <c r="D40" s="110"/>
      <c r="E40" s="113"/>
      <c r="F40" s="110"/>
      <c r="G40" s="110"/>
      <c r="H40" s="110"/>
      <c r="I40" s="110"/>
      <c r="J40" s="111"/>
      <c r="K40" s="111"/>
      <c r="L40" s="60"/>
      <c r="N40" s="112"/>
    </row>
    <row r="41" spans="1:14" ht="15" customHeight="1">
      <c r="A41" s="1"/>
      <c r="B41" s="67" t="s">
        <v>49</v>
      </c>
      <c r="C41" s="67"/>
      <c r="D41" s="67"/>
      <c r="E41" s="3">
        <v>65092.43</v>
      </c>
      <c r="F41" s="114">
        <f aca="true" t="shared" si="1" ref="F41:F54">C41+D41+E41</f>
        <v>65092.43</v>
      </c>
      <c r="G41" s="48"/>
      <c r="H41" s="67"/>
      <c r="I41" s="115"/>
      <c r="J41" s="7"/>
      <c r="K41" s="7"/>
      <c r="M41" s="12"/>
      <c r="N41" s="13"/>
    </row>
    <row r="42" spans="2:14" ht="15" customHeight="1">
      <c r="B42" s="116" t="s">
        <v>79</v>
      </c>
      <c r="C42" s="117">
        <v>14874.96</v>
      </c>
      <c r="D42" s="118"/>
      <c r="E42" s="119"/>
      <c r="F42" s="114">
        <f t="shared" si="1"/>
        <v>14874.96</v>
      </c>
      <c r="G42" s="48"/>
      <c r="H42" s="67"/>
      <c r="I42" s="86"/>
      <c r="J42" s="7"/>
      <c r="K42" s="12"/>
      <c r="N42" s="13"/>
    </row>
    <row r="43" spans="1:14" ht="15" customHeight="1">
      <c r="A43" s="1"/>
      <c r="B43" s="67" t="s">
        <v>98</v>
      </c>
      <c r="C43" s="67"/>
      <c r="D43" s="67"/>
      <c r="E43" s="104">
        <v>9437.18</v>
      </c>
      <c r="F43" s="114">
        <f t="shared" si="1"/>
        <v>9437.18</v>
      </c>
      <c r="G43" s="48"/>
      <c r="H43" s="67"/>
      <c r="I43" s="115"/>
      <c r="J43" s="7"/>
      <c r="K43" s="7"/>
      <c r="M43" s="12"/>
      <c r="N43" s="13"/>
    </row>
    <row r="44" spans="1:14" ht="15" customHeight="1">
      <c r="A44" s="1"/>
      <c r="B44" s="67" t="s">
        <v>101</v>
      </c>
      <c r="C44" s="67"/>
      <c r="D44" s="67"/>
      <c r="E44" s="104">
        <v>9000</v>
      </c>
      <c r="F44" s="114">
        <f t="shared" si="1"/>
        <v>9000</v>
      </c>
      <c r="G44" s="48"/>
      <c r="H44" s="67"/>
      <c r="I44" s="115"/>
      <c r="J44" s="7"/>
      <c r="K44" s="7"/>
      <c r="M44" s="12"/>
      <c r="N44" s="13"/>
    </row>
    <row r="45" spans="2:14" ht="15" customHeight="1">
      <c r="B45" s="67" t="s">
        <v>51</v>
      </c>
      <c r="C45" s="67"/>
      <c r="D45" s="63"/>
      <c r="E45" s="86">
        <v>8640</v>
      </c>
      <c r="F45" s="114">
        <f t="shared" si="1"/>
        <v>8640</v>
      </c>
      <c r="G45" s="48"/>
      <c r="H45" s="67"/>
      <c r="I45" s="86"/>
      <c r="J45" s="7"/>
      <c r="K45" s="7"/>
      <c r="M45" s="12"/>
      <c r="N45" s="13"/>
    </row>
    <row r="46" spans="1:14" ht="15" customHeight="1">
      <c r="A46" s="1"/>
      <c r="B46" s="67" t="s">
        <v>63</v>
      </c>
      <c r="C46" s="67"/>
      <c r="D46" s="104">
        <v>6800</v>
      </c>
      <c r="E46" s="86"/>
      <c r="F46" s="114">
        <f t="shared" si="1"/>
        <v>6800</v>
      </c>
      <c r="G46" s="48"/>
      <c r="H46" s="67"/>
      <c r="I46" s="86"/>
      <c r="J46" s="7"/>
      <c r="K46" s="7"/>
      <c r="M46" s="12"/>
      <c r="N46" s="13"/>
    </row>
    <row r="47" spans="1:14" ht="15" customHeight="1">
      <c r="A47" s="1"/>
      <c r="B47" s="67" t="s">
        <v>50</v>
      </c>
      <c r="C47" s="67"/>
      <c r="D47" s="104">
        <v>3200</v>
      </c>
      <c r="E47" s="104">
        <v>3200</v>
      </c>
      <c r="F47" s="104">
        <f t="shared" si="1"/>
        <v>6400</v>
      </c>
      <c r="G47" s="48"/>
      <c r="H47" s="67"/>
      <c r="I47" s="86"/>
      <c r="J47" s="7"/>
      <c r="K47" s="64"/>
      <c r="M47" s="12"/>
      <c r="N47" s="14"/>
    </row>
    <row r="48" spans="1:14" ht="15" customHeight="1">
      <c r="A48" s="1"/>
      <c r="B48" s="67" t="s">
        <v>47</v>
      </c>
      <c r="C48" s="67"/>
      <c r="D48" s="114"/>
      <c r="E48" s="104">
        <v>5130.45</v>
      </c>
      <c r="F48" s="114">
        <f t="shared" si="1"/>
        <v>5130.45</v>
      </c>
      <c r="G48" s="48"/>
      <c r="H48" s="67"/>
      <c r="I48" s="86"/>
      <c r="J48" s="111"/>
      <c r="K48" s="111"/>
      <c r="N48" s="112"/>
    </row>
    <row r="49" spans="1:14" ht="15" customHeight="1">
      <c r="A49" s="1"/>
      <c r="B49" s="120" t="s">
        <v>99</v>
      </c>
      <c r="C49" s="120"/>
      <c r="D49" s="121"/>
      <c r="E49" s="122">
        <v>4500</v>
      </c>
      <c r="F49" s="114">
        <f t="shared" si="1"/>
        <v>4500</v>
      </c>
      <c r="G49" s="48"/>
      <c r="H49" s="67"/>
      <c r="I49" s="115"/>
      <c r="J49" s="7"/>
      <c r="K49" s="7"/>
      <c r="M49" s="12"/>
      <c r="N49" s="13"/>
    </row>
    <row r="50" spans="1:14" ht="15" customHeight="1">
      <c r="A50" s="1"/>
      <c r="B50" s="67" t="s">
        <v>102</v>
      </c>
      <c r="C50" s="67"/>
      <c r="D50" s="67"/>
      <c r="E50" s="104">
        <v>4100</v>
      </c>
      <c r="F50" s="114">
        <f t="shared" si="1"/>
        <v>4100</v>
      </c>
      <c r="G50" s="48"/>
      <c r="H50" s="67"/>
      <c r="I50" s="86"/>
      <c r="J50" s="7"/>
      <c r="K50" s="64"/>
      <c r="M50" s="12"/>
      <c r="N50" s="14"/>
    </row>
    <row r="51" spans="1:14" ht="15" customHeight="1">
      <c r="A51" s="1"/>
      <c r="B51" s="67" t="s">
        <v>100</v>
      </c>
      <c r="C51" s="67"/>
      <c r="D51" s="104"/>
      <c r="E51" s="104">
        <v>2700</v>
      </c>
      <c r="F51" s="114">
        <f t="shared" si="1"/>
        <v>2700</v>
      </c>
      <c r="G51" s="48"/>
      <c r="H51" s="67"/>
      <c r="I51" s="86"/>
      <c r="J51" s="7"/>
      <c r="K51" s="7"/>
      <c r="M51" s="12"/>
      <c r="N51" s="13"/>
    </row>
    <row r="52" spans="1:14" ht="15" customHeight="1">
      <c r="A52" s="1"/>
      <c r="B52" s="67" t="s">
        <v>61</v>
      </c>
      <c r="C52" s="67"/>
      <c r="D52" s="67"/>
      <c r="E52" s="104">
        <v>1500</v>
      </c>
      <c r="F52" s="114">
        <f t="shared" si="1"/>
        <v>1500</v>
      </c>
      <c r="G52" s="48"/>
      <c r="H52" s="67"/>
      <c r="I52" s="86"/>
      <c r="J52" s="7"/>
      <c r="K52" s="64"/>
      <c r="M52" s="12"/>
      <c r="N52" s="14"/>
    </row>
    <row r="53" spans="1:14" ht="15" customHeight="1">
      <c r="A53" s="1"/>
      <c r="B53" s="67" t="s">
        <v>103</v>
      </c>
      <c r="C53" s="67"/>
      <c r="D53" s="67"/>
      <c r="E53" s="104">
        <v>251.79</v>
      </c>
      <c r="F53" s="114">
        <f t="shared" si="1"/>
        <v>251.79</v>
      </c>
      <c r="G53" s="48"/>
      <c r="H53" s="123"/>
      <c r="I53" s="115"/>
      <c r="J53" s="7"/>
      <c r="K53" s="64"/>
      <c r="M53" s="12"/>
      <c r="N53" s="14"/>
    </row>
    <row r="54" spans="1:14" ht="15" customHeight="1">
      <c r="A54" s="1"/>
      <c r="B54" s="67"/>
      <c r="C54" s="67"/>
      <c r="D54" s="67"/>
      <c r="E54" s="104"/>
      <c r="F54" s="114">
        <f t="shared" si="1"/>
        <v>0</v>
      </c>
      <c r="G54" s="48"/>
      <c r="H54" s="123"/>
      <c r="I54" s="115"/>
      <c r="J54" s="7"/>
      <c r="K54" s="7"/>
      <c r="M54" s="12"/>
      <c r="N54" s="13"/>
    </row>
    <row r="55" spans="1:14" ht="15" customHeight="1">
      <c r="A55" s="1"/>
      <c r="B55" s="120"/>
      <c r="C55" s="120"/>
      <c r="D55" s="120"/>
      <c r="E55" s="120"/>
      <c r="F55" s="124">
        <f>SUM(F41:F54)</f>
        <v>138426.81000000003</v>
      </c>
      <c r="G55" s="125"/>
      <c r="H55" s="123"/>
      <c r="I55" s="115"/>
      <c r="J55" s="7"/>
      <c r="K55" s="14"/>
      <c r="N55" s="13"/>
    </row>
    <row r="56" spans="1:14" ht="15" customHeight="1">
      <c r="A56" s="1"/>
      <c r="B56" s="68" t="s">
        <v>90</v>
      </c>
      <c r="C56" s="121">
        <f>SUM(C41:C54)</f>
        <v>14874.96</v>
      </c>
      <c r="D56" s="121">
        <f>SUM(D41:D54)</f>
        <v>10000</v>
      </c>
      <c r="E56" s="121">
        <f>SUM(E41:E54)</f>
        <v>113551.84999999999</v>
      </c>
      <c r="F56" s="121">
        <f>C56+D56+E56</f>
        <v>138426.81</v>
      </c>
      <c r="G56" s="126"/>
      <c r="H56" s="126"/>
      <c r="I56" s="12"/>
      <c r="J56" s="7"/>
      <c r="K56" s="7"/>
      <c r="M56" s="12"/>
      <c r="N56" s="13"/>
    </row>
    <row r="57" spans="2:14" ht="15" customHeight="1">
      <c r="B57" s="63"/>
      <c r="C57" s="15"/>
      <c r="D57" s="15"/>
      <c r="E57" s="7"/>
      <c r="F57" s="7"/>
      <c r="G57" s="7"/>
      <c r="H57" s="7"/>
      <c r="I57" s="7"/>
      <c r="J57" s="7"/>
      <c r="K57" s="7"/>
      <c r="M57" s="12"/>
      <c r="N57" s="13"/>
    </row>
    <row r="58" spans="2:14" ht="15" customHeight="1">
      <c r="B58" s="63"/>
      <c r="C58" s="15"/>
      <c r="D58" s="15"/>
      <c r="E58" s="7"/>
      <c r="F58" s="86"/>
      <c r="G58" s="7"/>
      <c r="H58" s="7"/>
      <c r="I58" s="7"/>
      <c r="J58" s="7"/>
      <c r="K58" s="7"/>
      <c r="M58" s="12"/>
      <c r="N58" s="13"/>
    </row>
    <row r="59" spans="2:14" ht="15" customHeight="1">
      <c r="B59" s="16"/>
      <c r="C59" s="13"/>
      <c r="D59" s="13"/>
      <c r="E59" s="13"/>
      <c r="F59" s="13"/>
      <c r="G59" s="13"/>
      <c r="H59" s="13"/>
      <c r="I59" s="13"/>
      <c r="J59" s="14"/>
      <c r="K59" s="14"/>
      <c r="M59" s="12"/>
      <c r="N59" s="13"/>
    </row>
    <row r="60" spans="2:14" ht="15" customHeight="1">
      <c r="B60" s="16"/>
      <c r="C60" s="13"/>
      <c r="D60" s="13"/>
      <c r="E60" s="13"/>
      <c r="F60" s="13"/>
      <c r="G60" s="13"/>
      <c r="H60" s="13"/>
      <c r="I60" s="13"/>
      <c r="J60" s="14"/>
      <c r="K60" s="14"/>
      <c r="M60" s="12"/>
      <c r="N60" s="13"/>
    </row>
    <row r="61" spans="2:14" ht="15" customHeight="1">
      <c r="B61" s="16"/>
      <c r="C61" s="13"/>
      <c r="D61" s="13"/>
      <c r="E61" s="13"/>
      <c r="F61" s="13"/>
      <c r="G61" s="13"/>
      <c r="H61" s="13"/>
      <c r="I61" s="13"/>
      <c r="J61" s="14"/>
      <c r="K61" s="14"/>
      <c r="M61" s="12"/>
      <c r="N61" s="13"/>
    </row>
    <row r="62" spans="3:16" ht="15" customHeight="1">
      <c r="C62" s="6"/>
      <c r="D62" s="6"/>
      <c r="E62" s="17"/>
      <c r="F62" s="17"/>
      <c r="G62" s="17"/>
      <c r="H62" s="18"/>
      <c r="I62" s="18"/>
      <c r="J62" s="5"/>
      <c r="K62" s="5"/>
      <c r="L62" s="60"/>
      <c r="M62" s="5"/>
      <c r="N62" s="60"/>
      <c r="O62" s="19"/>
      <c r="P62" s="65"/>
    </row>
    <row r="63" spans="3:16" ht="15" customHeight="1">
      <c r="C63" s="6"/>
      <c r="D63" s="6"/>
      <c r="E63" s="17"/>
      <c r="F63" s="17"/>
      <c r="G63" s="17"/>
      <c r="H63" s="18"/>
      <c r="I63" s="18"/>
      <c r="J63" s="5"/>
      <c r="K63" s="5"/>
      <c r="L63" s="60"/>
      <c r="M63" s="5"/>
      <c r="N63" s="60"/>
      <c r="O63" s="19"/>
      <c r="P63" s="65"/>
    </row>
    <row r="64" spans="3:16" ht="15" customHeight="1">
      <c r="C64" s="6"/>
      <c r="D64" s="6"/>
      <c r="E64" s="17"/>
      <c r="F64" s="17"/>
      <c r="G64" s="17"/>
      <c r="H64" s="18"/>
      <c r="I64" s="18"/>
      <c r="J64" s="5"/>
      <c r="K64" s="5"/>
      <c r="L64" s="60"/>
      <c r="M64" s="5"/>
      <c r="N64" s="60"/>
      <c r="O64" s="19"/>
      <c r="P64" s="65"/>
    </row>
    <row r="65" spans="3:16" ht="15" customHeight="1">
      <c r="C65" s="6"/>
      <c r="D65" s="6"/>
      <c r="E65" s="17"/>
      <c r="F65" s="17"/>
      <c r="G65" s="17"/>
      <c r="H65" s="18"/>
      <c r="I65" s="18"/>
      <c r="J65" s="5"/>
      <c r="K65" s="5"/>
      <c r="L65" s="60"/>
      <c r="M65" s="5"/>
      <c r="N65" s="60"/>
      <c r="O65" s="19"/>
      <c r="P65" s="65"/>
    </row>
    <row r="66" spans="1:15" ht="12" customHeight="1">
      <c r="A66" s="1"/>
      <c r="B66" s="8" t="s">
        <v>21</v>
      </c>
      <c r="C66" s="95"/>
      <c r="D66" s="9"/>
      <c r="E66" s="127"/>
      <c r="F66" s="127"/>
      <c r="G66" s="127"/>
      <c r="O66" s="65"/>
    </row>
    <row r="67" spans="1:15" ht="12" customHeight="1">
      <c r="A67" s="1"/>
      <c r="B67" s="8"/>
      <c r="C67" s="95"/>
      <c r="D67" s="9"/>
      <c r="E67" s="127"/>
      <c r="F67" s="127"/>
      <c r="G67" s="127"/>
      <c r="O67" s="65"/>
    </row>
    <row r="68" spans="1:7" ht="15" customHeight="1">
      <c r="A68" s="1"/>
      <c r="B68" s="128" t="s">
        <v>42</v>
      </c>
      <c r="C68" s="129"/>
      <c r="D68" s="130"/>
      <c r="E68" s="127"/>
      <c r="F68" s="127"/>
      <c r="G68" s="127"/>
    </row>
    <row r="69" spans="1:7" ht="15" customHeight="1">
      <c r="A69" s="1"/>
      <c r="B69" s="128"/>
      <c r="C69" s="129"/>
      <c r="D69" s="130"/>
      <c r="E69" s="127"/>
      <c r="F69" s="127"/>
      <c r="G69" s="127"/>
    </row>
    <row r="70" spans="1:7" ht="15" customHeight="1">
      <c r="A70" s="1"/>
      <c r="B70" s="128" t="s">
        <v>43</v>
      </c>
      <c r="C70" s="129"/>
      <c r="D70" s="130"/>
      <c r="E70" s="127"/>
      <c r="F70" s="127"/>
      <c r="G70" s="127"/>
    </row>
    <row r="71" spans="1:4" ht="15" customHeight="1">
      <c r="A71" s="1"/>
      <c r="B71" s="2" t="s">
        <v>15</v>
      </c>
      <c r="C71" s="92">
        <v>839587.19</v>
      </c>
      <c r="D71" s="66"/>
    </row>
    <row r="72" spans="1:4" ht="15" customHeight="1">
      <c r="A72" s="1"/>
      <c r="B72" s="2"/>
      <c r="C72" s="92"/>
      <c r="D72" s="66"/>
    </row>
    <row r="73" spans="1:4" ht="15" customHeight="1">
      <c r="A73" s="1"/>
      <c r="B73" s="131" t="s">
        <v>44</v>
      </c>
      <c r="C73" s="132"/>
      <c r="D73" s="127"/>
    </row>
    <row r="74" spans="1:4" ht="15" customHeight="1">
      <c r="A74" s="1"/>
      <c r="B74" s="2" t="s">
        <v>15</v>
      </c>
      <c r="C74" s="92">
        <v>60930.26</v>
      </c>
      <c r="D74" s="66"/>
    </row>
    <row r="75" spans="1:4" ht="15" customHeight="1">
      <c r="A75" s="1"/>
      <c r="B75" s="71"/>
      <c r="C75" s="133"/>
      <c r="D75" s="134"/>
    </row>
    <row r="76" spans="1:4" ht="15" customHeight="1">
      <c r="A76" s="1"/>
      <c r="B76" s="131" t="s">
        <v>45</v>
      </c>
      <c r="C76" s="132"/>
      <c r="D76" s="127"/>
    </row>
    <row r="77" spans="1:4" ht="15" customHeight="1">
      <c r="A77" s="1"/>
      <c r="B77" s="2" t="s">
        <v>15</v>
      </c>
      <c r="C77" s="92">
        <v>13394.26</v>
      </c>
      <c r="D77" s="66"/>
    </row>
    <row r="78" spans="1:7" ht="15" customHeight="1">
      <c r="A78" s="1"/>
      <c r="B78" s="71"/>
      <c r="C78" s="133"/>
      <c r="D78" s="134"/>
      <c r="E78" s="64"/>
      <c r="F78" s="64"/>
      <c r="G78" s="64"/>
    </row>
    <row r="79" spans="1:4" ht="15" customHeight="1">
      <c r="A79" s="1"/>
      <c r="B79" s="71"/>
      <c r="C79" s="133"/>
      <c r="D79" s="134"/>
    </row>
    <row r="80" spans="1:11" ht="15" customHeight="1">
      <c r="A80" s="1"/>
      <c r="B80" s="68" t="s">
        <v>90</v>
      </c>
      <c r="C80" s="92">
        <f>C71+C74+C77</f>
        <v>913911.71</v>
      </c>
      <c r="D80" s="66"/>
      <c r="J80" s="65"/>
      <c r="K80" s="65"/>
    </row>
    <row r="81" spans="2:11" ht="15" customHeight="1">
      <c r="B81" s="11"/>
      <c r="C81" s="72"/>
      <c r="D81" s="20"/>
      <c r="H81" s="60"/>
      <c r="I81" s="60"/>
      <c r="J81" s="5"/>
      <c r="K81" s="5"/>
    </row>
    <row r="82" spans="2:7" ht="15" customHeight="1">
      <c r="B82" s="11"/>
      <c r="C82" s="60"/>
      <c r="D82" s="60"/>
      <c r="E82" s="66"/>
      <c r="F82" s="66"/>
      <c r="G82" s="66"/>
    </row>
    <row r="83" spans="2:7" ht="15" customHeight="1">
      <c r="B83" s="11"/>
      <c r="C83" s="60"/>
      <c r="D83" s="60"/>
      <c r="E83" s="66"/>
      <c r="F83" s="66"/>
      <c r="G83" s="66"/>
    </row>
    <row r="84" spans="2:7" ht="15" customHeight="1">
      <c r="B84" s="11"/>
      <c r="C84" s="60"/>
      <c r="D84" s="60"/>
      <c r="E84" s="66"/>
      <c r="F84" s="66"/>
      <c r="G84" s="66"/>
    </row>
    <row r="85" spans="3:11" ht="15" customHeight="1">
      <c r="C85" s="64"/>
      <c r="D85" s="64"/>
      <c r="J85" s="64"/>
      <c r="K85" s="64"/>
    </row>
    <row r="86" spans="2:7" ht="15" customHeight="1">
      <c r="B86" s="8" t="s">
        <v>22</v>
      </c>
      <c r="C86" s="95"/>
      <c r="D86" s="9"/>
      <c r="E86" s="21"/>
      <c r="F86" s="21"/>
      <c r="G86" s="21"/>
    </row>
    <row r="87" spans="2:7" ht="15" customHeight="1">
      <c r="B87" s="8"/>
      <c r="C87" s="95"/>
      <c r="D87" s="9"/>
      <c r="E87" s="21"/>
      <c r="F87" s="21"/>
      <c r="G87" s="21"/>
    </row>
    <row r="88" spans="2:7" ht="15" customHeight="1">
      <c r="B88" s="2"/>
      <c r="C88" s="1"/>
      <c r="E88" s="21"/>
      <c r="F88" s="21"/>
      <c r="G88" s="21"/>
    </row>
    <row r="89" spans="2:4" ht="15" customHeight="1">
      <c r="B89" s="67"/>
      <c r="C89" s="89"/>
      <c r="D89" s="135"/>
    </row>
    <row r="90" ht="15" customHeight="1">
      <c r="D90" s="135"/>
    </row>
    <row r="91" spans="2:4" ht="15" customHeight="1">
      <c r="B91" s="67" t="s">
        <v>93</v>
      </c>
      <c r="C91" s="89">
        <v>2576.51</v>
      </c>
      <c r="D91" s="135"/>
    </row>
    <row r="92" spans="2:4" ht="15" customHeight="1">
      <c r="B92" s="67" t="s">
        <v>106</v>
      </c>
      <c r="C92" s="89">
        <v>1420.38</v>
      </c>
      <c r="D92" s="135"/>
    </row>
    <row r="93" spans="2:4" ht="15" customHeight="1">
      <c r="B93" s="67" t="s">
        <v>107</v>
      </c>
      <c r="C93" s="89">
        <v>1050</v>
      </c>
      <c r="D93" s="135"/>
    </row>
    <row r="94" spans="2:4" ht="15" customHeight="1">
      <c r="B94" s="67" t="s">
        <v>109</v>
      </c>
      <c r="C94" s="89">
        <v>623.33</v>
      </c>
      <c r="D94" s="135"/>
    </row>
    <row r="95" spans="2:4" ht="15" customHeight="1">
      <c r="B95" s="67" t="s">
        <v>108</v>
      </c>
      <c r="C95" s="89">
        <v>606.76</v>
      </c>
      <c r="D95" s="135"/>
    </row>
    <row r="96" spans="2:4" ht="15" customHeight="1">
      <c r="B96" s="67" t="s">
        <v>74</v>
      </c>
      <c r="C96" s="89">
        <v>249.61</v>
      </c>
      <c r="D96" s="135"/>
    </row>
    <row r="97" spans="2:4" ht="15" customHeight="1">
      <c r="B97" s="67"/>
      <c r="C97" s="89"/>
      <c r="D97" s="135"/>
    </row>
    <row r="98" spans="2:7" ht="15" customHeight="1">
      <c r="B98" s="68" t="s">
        <v>90</v>
      </c>
      <c r="C98" s="136">
        <f>SUM(C91:C97)</f>
        <v>6526.59</v>
      </c>
      <c r="D98" s="21"/>
      <c r="E98" s="21"/>
      <c r="F98" s="21"/>
      <c r="G98" s="21"/>
    </row>
    <row r="99" spans="2:7" ht="15" customHeight="1">
      <c r="B99" s="68"/>
      <c r="C99" s="69"/>
      <c r="D99" s="5"/>
      <c r="E99" s="21"/>
      <c r="F99" s="21"/>
      <c r="G99" s="21"/>
    </row>
    <row r="100" spans="2:7" ht="15" customHeight="1">
      <c r="B100" s="23"/>
      <c r="C100" s="24"/>
      <c r="D100" s="24"/>
      <c r="E100" s="21"/>
      <c r="F100" s="21"/>
      <c r="G100" s="21"/>
    </row>
    <row r="101" spans="2:7" ht="15" customHeight="1">
      <c r="B101" s="23"/>
      <c r="C101" s="24"/>
      <c r="D101" s="24"/>
      <c r="E101" s="21"/>
      <c r="F101" s="21"/>
      <c r="G101" s="21"/>
    </row>
    <row r="102" spans="2:7" ht="15" customHeight="1">
      <c r="B102" s="23"/>
      <c r="C102" s="24"/>
      <c r="D102" s="24"/>
      <c r="E102" s="21"/>
      <c r="F102" s="21"/>
      <c r="G102" s="21"/>
    </row>
    <row r="103" spans="2:7" ht="15" customHeight="1">
      <c r="B103" s="23"/>
      <c r="C103" s="24"/>
      <c r="D103" s="24"/>
      <c r="E103" s="21"/>
      <c r="F103" s="21"/>
      <c r="G103" s="21"/>
    </row>
    <row r="105" spans="2:9" ht="15" customHeight="1">
      <c r="B105" s="8" t="s">
        <v>23</v>
      </c>
      <c r="C105" s="25"/>
      <c r="D105" s="25"/>
      <c r="H105" s="9"/>
      <c r="I105" s="9"/>
    </row>
    <row r="106" spans="2:9" ht="15" customHeight="1">
      <c r="B106" s="22"/>
      <c r="C106" s="7"/>
      <c r="D106" s="7"/>
      <c r="H106" s="9"/>
      <c r="I106" s="9"/>
    </row>
    <row r="107" spans="2:9" ht="15" customHeight="1">
      <c r="B107" s="23" t="s">
        <v>19</v>
      </c>
      <c r="C107" s="7"/>
      <c r="D107" s="7"/>
      <c r="H107" s="24" t="s">
        <v>19</v>
      </c>
      <c r="I107" s="24"/>
    </row>
    <row r="108" spans="1:9" ht="15" customHeight="1">
      <c r="A108" s="1"/>
      <c r="B108" s="71" t="s">
        <v>92</v>
      </c>
      <c r="C108" s="73">
        <v>1378162.23</v>
      </c>
      <c r="D108" s="64"/>
      <c r="E108" s="64"/>
      <c r="F108" s="64"/>
      <c r="G108" s="64"/>
      <c r="H108" s="26"/>
      <c r="I108" s="26"/>
    </row>
    <row r="109" spans="1:9" ht="15" customHeight="1">
      <c r="A109" s="1"/>
      <c r="B109" s="71" t="s">
        <v>3</v>
      </c>
      <c r="C109" s="74">
        <v>25699.28</v>
      </c>
      <c r="D109" s="30"/>
      <c r="E109" s="64"/>
      <c r="F109" s="64"/>
      <c r="G109" s="64"/>
      <c r="H109" s="26"/>
      <c r="I109" s="26"/>
    </row>
    <row r="110" spans="1:11" ht="15" customHeight="1">
      <c r="A110" s="1"/>
      <c r="B110" s="71" t="s">
        <v>4</v>
      </c>
      <c r="C110" s="3">
        <v>80570.54</v>
      </c>
      <c r="D110" s="64"/>
      <c r="E110" s="64"/>
      <c r="F110" s="64"/>
      <c r="G110" s="64"/>
      <c r="H110" s="27"/>
      <c r="I110" s="27"/>
      <c r="J110" s="28"/>
      <c r="K110" s="28"/>
    </row>
    <row r="111" spans="1:9" ht="15" customHeight="1">
      <c r="A111" s="1"/>
      <c r="B111" s="71" t="s">
        <v>5</v>
      </c>
      <c r="C111" s="74">
        <v>-5272.770000000001</v>
      </c>
      <c r="D111" s="30"/>
      <c r="E111" s="64"/>
      <c r="F111" s="64"/>
      <c r="G111" s="64"/>
      <c r="H111" s="29"/>
      <c r="I111" s="29"/>
    </row>
    <row r="112" spans="1:9" ht="15" customHeight="1">
      <c r="A112" s="1"/>
      <c r="B112" s="71" t="s">
        <v>6</v>
      </c>
      <c r="C112" s="75">
        <f>-79438.08-7079.74</f>
        <v>-86517.82</v>
      </c>
      <c r="D112" s="52"/>
      <c r="E112" s="64"/>
      <c r="F112" s="64"/>
      <c r="G112" s="64"/>
      <c r="H112" s="29"/>
      <c r="I112" s="29"/>
    </row>
    <row r="113" spans="1:9" ht="15" customHeight="1">
      <c r="A113" s="1"/>
      <c r="B113" s="59"/>
      <c r="C113" s="74"/>
      <c r="D113" s="30"/>
      <c r="E113" s="64"/>
      <c r="F113" s="64"/>
      <c r="G113" s="64"/>
      <c r="H113" s="29"/>
      <c r="I113" s="29"/>
    </row>
    <row r="114" spans="1:9" ht="15" customHeight="1">
      <c r="A114" s="1"/>
      <c r="B114" s="71" t="s">
        <v>37</v>
      </c>
      <c r="C114" s="76">
        <v>-4368.869999999999</v>
      </c>
      <c r="D114" s="30"/>
      <c r="E114" s="64"/>
      <c r="F114" s="64"/>
      <c r="G114" s="64"/>
      <c r="H114" s="31"/>
      <c r="I114" s="31"/>
    </row>
    <row r="115" spans="1:9" ht="15" customHeight="1">
      <c r="A115" s="1"/>
      <c r="B115" s="71"/>
      <c r="C115" s="30"/>
      <c r="D115" s="30"/>
      <c r="E115" s="64"/>
      <c r="F115" s="64"/>
      <c r="G115" s="64"/>
      <c r="H115" s="27"/>
      <c r="I115" s="27"/>
    </row>
    <row r="116" spans="1:9" ht="15" customHeight="1">
      <c r="A116" s="1"/>
      <c r="B116" s="71" t="s">
        <v>90</v>
      </c>
      <c r="C116" s="77">
        <f>SUM(C108:C115)</f>
        <v>1388272.5899999999</v>
      </c>
      <c r="D116" s="53"/>
      <c r="E116" s="32"/>
      <c r="F116" s="32"/>
      <c r="G116" s="32"/>
      <c r="H116" s="27"/>
      <c r="I116" s="27"/>
    </row>
    <row r="117" spans="2:9" ht="15" customHeight="1">
      <c r="B117" s="23"/>
      <c r="C117" s="30"/>
      <c r="D117" s="30"/>
      <c r="E117" s="64"/>
      <c r="F117" s="64"/>
      <c r="G117" s="64"/>
      <c r="H117" s="61"/>
      <c r="I117" s="61"/>
    </row>
    <row r="118" spans="2:9" ht="15" customHeight="1">
      <c r="B118" s="71" t="s">
        <v>0</v>
      </c>
      <c r="C118" s="78">
        <v>56027.09</v>
      </c>
      <c r="D118" s="30"/>
      <c r="E118" s="64"/>
      <c r="F118" s="64"/>
      <c r="G118" s="64"/>
      <c r="H118" s="33"/>
      <c r="I118" s="33"/>
    </row>
    <row r="119" spans="2:9" ht="15" customHeight="1">
      <c r="B119" s="71" t="s">
        <v>1</v>
      </c>
      <c r="C119" s="79">
        <v>939316.54</v>
      </c>
      <c r="D119" s="30"/>
      <c r="E119" s="64"/>
      <c r="F119" s="64"/>
      <c r="G119" s="64"/>
      <c r="H119" s="14"/>
      <c r="I119" s="14"/>
    </row>
    <row r="120" spans="2:9" ht="15" customHeight="1">
      <c r="B120" s="71" t="s">
        <v>2</v>
      </c>
      <c r="C120" s="79">
        <v>392928.96</v>
      </c>
      <c r="D120" s="30"/>
      <c r="E120" s="64"/>
      <c r="F120" s="64"/>
      <c r="G120" s="64"/>
      <c r="H120" s="33"/>
      <c r="I120" s="33"/>
    </row>
    <row r="121" spans="2:9" ht="15" customHeight="1">
      <c r="B121" s="71"/>
      <c r="C121" s="78"/>
      <c r="D121" s="30"/>
      <c r="E121" s="64"/>
      <c r="F121" s="64"/>
      <c r="G121" s="64"/>
      <c r="H121" s="27"/>
      <c r="I121" s="27"/>
    </row>
    <row r="122" spans="2:9" ht="15" customHeight="1">
      <c r="B122" s="68" t="s">
        <v>90</v>
      </c>
      <c r="C122" s="78">
        <f>C118+C119+C120</f>
        <v>1388272.59</v>
      </c>
      <c r="D122" s="30"/>
      <c r="E122" s="64"/>
      <c r="F122" s="64"/>
      <c r="G122" s="64"/>
      <c r="H122" s="27"/>
      <c r="I122" s="27"/>
    </row>
    <row r="123" spans="2:9" ht="15" customHeight="1">
      <c r="B123" s="11"/>
      <c r="C123" s="5"/>
      <c r="D123" s="5"/>
      <c r="E123" s="30"/>
      <c r="F123" s="30"/>
      <c r="G123" s="30"/>
      <c r="H123" s="27"/>
      <c r="I123" s="27"/>
    </row>
    <row r="124" spans="3:4" ht="15" customHeight="1">
      <c r="C124" s="53"/>
      <c r="D124" s="53"/>
    </row>
    <row r="130" spans="1:13" ht="19.5" customHeight="1">
      <c r="A130" s="1"/>
      <c r="B130" s="8" t="s">
        <v>24</v>
      </c>
      <c r="C130" s="90"/>
      <c r="D130" s="91">
        <v>2023</v>
      </c>
      <c r="E130" s="69"/>
      <c r="F130" s="5"/>
      <c r="G130" s="5"/>
      <c r="H130" s="61"/>
      <c r="I130" s="61"/>
      <c r="M130" s="5"/>
    </row>
    <row r="131" spans="1:5" ht="15" customHeight="1">
      <c r="A131" s="1"/>
      <c r="B131" s="8"/>
      <c r="C131" s="1"/>
      <c r="D131" s="1"/>
      <c r="E131" s="1"/>
    </row>
    <row r="132" spans="1:13" ht="15" customHeight="1">
      <c r="A132" s="1"/>
      <c r="B132" s="1"/>
      <c r="C132" s="1"/>
      <c r="D132" s="89"/>
      <c r="E132" s="3"/>
      <c r="F132" s="64"/>
      <c r="G132" s="64"/>
      <c r="L132" s="61"/>
      <c r="M132" s="66"/>
    </row>
    <row r="133" spans="1:13" ht="15" customHeight="1">
      <c r="A133" s="1"/>
      <c r="B133" s="87" t="s">
        <v>111</v>
      </c>
      <c r="C133" s="1"/>
      <c r="D133" s="88">
        <v>29300</v>
      </c>
      <c r="E133" s="3"/>
      <c r="F133" s="64"/>
      <c r="G133" s="64"/>
      <c r="L133" s="61"/>
      <c r="M133" s="66"/>
    </row>
    <row r="134" spans="1:13" ht="15" customHeight="1">
      <c r="A134" s="1"/>
      <c r="B134" s="87" t="s">
        <v>112</v>
      </c>
      <c r="C134" s="1"/>
      <c r="D134" s="88">
        <v>14940</v>
      </c>
      <c r="E134" s="3"/>
      <c r="F134" s="64"/>
      <c r="G134" s="64"/>
      <c r="L134" s="61"/>
      <c r="M134" s="66"/>
    </row>
    <row r="135" spans="1:13" ht="15" customHeight="1">
      <c r="A135" s="1"/>
      <c r="B135" s="87" t="s">
        <v>113</v>
      </c>
      <c r="C135" s="1"/>
      <c r="D135" s="88">
        <v>8171</v>
      </c>
      <c r="E135" s="3"/>
      <c r="F135" s="64"/>
      <c r="G135" s="64"/>
      <c r="L135" s="61"/>
      <c r="M135" s="66"/>
    </row>
    <row r="136" spans="1:13" ht="15" customHeight="1">
      <c r="A136" s="1"/>
      <c r="B136" s="87" t="s">
        <v>122</v>
      </c>
      <c r="C136" s="1"/>
      <c r="D136" s="88">
        <v>8099.28</v>
      </c>
      <c r="E136" s="3"/>
      <c r="F136" s="64"/>
      <c r="G136" s="64"/>
      <c r="L136" s="61"/>
      <c r="M136" s="66"/>
    </row>
    <row r="137" spans="1:13" ht="15" customHeight="1">
      <c r="A137" s="1"/>
      <c r="B137" s="87" t="s">
        <v>114</v>
      </c>
      <c r="C137" s="92"/>
      <c r="D137" s="88">
        <v>6135</v>
      </c>
      <c r="E137" s="3"/>
      <c r="F137" s="64"/>
      <c r="G137" s="64"/>
      <c r="L137" s="61"/>
      <c r="M137" s="66"/>
    </row>
    <row r="138" spans="1:13" ht="15" customHeight="1">
      <c r="A138" s="1"/>
      <c r="B138" s="87" t="s">
        <v>115</v>
      </c>
      <c r="C138" s="1"/>
      <c r="D138" s="88">
        <v>4758</v>
      </c>
      <c r="E138" s="3"/>
      <c r="F138" s="64"/>
      <c r="G138" s="64"/>
      <c r="L138" s="61"/>
      <c r="M138" s="66"/>
    </row>
    <row r="139" spans="1:13" ht="15" customHeight="1">
      <c r="A139" s="1"/>
      <c r="B139" s="87" t="s">
        <v>123</v>
      </c>
      <c r="C139" s="1"/>
      <c r="D139" s="88">
        <v>2900</v>
      </c>
      <c r="E139" s="3"/>
      <c r="F139" s="64"/>
      <c r="G139" s="64"/>
      <c r="L139" s="61"/>
      <c r="M139" s="66"/>
    </row>
    <row r="140" spans="1:13" ht="15" customHeight="1">
      <c r="A140" s="1"/>
      <c r="B140" s="87" t="s">
        <v>116</v>
      </c>
      <c r="C140" s="1"/>
      <c r="D140" s="88">
        <v>2324.7</v>
      </c>
      <c r="E140" s="3"/>
      <c r="F140" s="64"/>
      <c r="G140" s="64"/>
      <c r="L140" s="61"/>
      <c r="M140" s="66"/>
    </row>
    <row r="141" spans="1:13" ht="15" customHeight="1">
      <c r="A141" s="1"/>
      <c r="B141" s="87" t="s">
        <v>117</v>
      </c>
      <c r="C141" s="1"/>
      <c r="D141" s="88">
        <v>1797.88</v>
      </c>
      <c r="E141" s="3"/>
      <c r="F141" s="64"/>
      <c r="G141" s="64"/>
      <c r="L141" s="61"/>
      <c r="M141" s="66"/>
    </row>
    <row r="142" spans="1:13" ht="15" customHeight="1">
      <c r="A142" s="1"/>
      <c r="B142" s="87" t="s">
        <v>71</v>
      </c>
      <c r="C142" s="1"/>
      <c r="D142" s="88">
        <v>1631.82</v>
      </c>
      <c r="E142" s="3"/>
      <c r="F142" s="64"/>
      <c r="G142" s="64"/>
      <c r="L142" s="61"/>
      <c r="M142" s="66"/>
    </row>
    <row r="143" spans="1:13" ht="15" customHeight="1">
      <c r="A143" s="1"/>
      <c r="B143" s="87" t="s">
        <v>118</v>
      </c>
      <c r="C143" s="1"/>
      <c r="D143" s="88">
        <v>1071.43</v>
      </c>
      <c r="E143" s="3"/>
      <c r="F143" s="64"/>
      <c r="G143" s="64"/>
      <c r="L143" s="61"/>
      <c r="M143" s="66"/>
    </row>
    <row r="144" spans="1:13" ht="15" customHeight="1">
      <c r="A144" s="1"/>
      <c r="B144" s="87" t="s">
        <v>119</v>
      </c>
      <c r="C144" s="1"/>
      <c r="D144" s="88">
        <v>692.69</v>
      </c>
      <c r="E144" s="3"/>
      <c r="F144" s="64"/>
      <c r="G144" s="64"/>
      <c r="L144" s="61"/>
      <c r="M144" s="66"/>
    </row>
    <row r="145" spans="1:13" ht="15" customHeight="1">
      <c r="A145" s="1"/>
      <c r="B145" s="87" t="s">
        <v>70</v>
      </c>
      <c r="C145" s="1"/>
      <c r="D145" s="88">
        <v>617.2</v>
      </c>
      <c r="E145" s="3"/>
      <c r="F145" s="64"/>
      <c r="G145" s="64"/>
      <c r="L145" s="61"/>
      <c r="M145" s="66"/>
    </row>
    <row r="146" spans="1:13" ht="15" customHeight="1">
      <c r="A146" s="1"/>
      <c r="B146" s="87" t="s">
        <v>72</v>
      </c>
      <c r="C146" s="1"/>
      <c r="D146" s="88">
        <v>600</v>
      </c>
      <c r="E146" s="3"/>
      <c r="F146" s="64"/>
      <c r="G146" s="64"/>
      <c r="L146" s="61"/>
      <c r="M146" s="66"/>
    </row>
    <row r="147" spans="1:13" ht="15" customHeight="1">
      <c r="A147" s="1"/>
      <c r="B147" s="87" t="s">
        <v>58</v>
      </c>
      <c r="C147" s="1"/>
      <c r="D147" s="88">
        <v>560</v>
      </c>
      <c r="E147" s="3"/>
      <c r="F147" s="64"/>
      <c r="G147" s="64"/>
      <c r="L147" s="61"/>
      <c r="M147" s="66"/>
    </row>
    <row r="148" spans="1:13" ht="15" customHeight="1">
      <c r="A148" s="1"/>
      <c r="B148" s="87" t="s">
        <v>120</v>
      </c>
      <c r="C148" s="1"/>
      <c r="D148" s="88">
        <v>520</v>
      </c>
      <c r="E148" s="3"/>
      <c r="F148" s="64"/>
      <c r="G148" s="64"/>
      <c r="L148" s="61"/>
      <c r="M148" s="66"/>
    </row>
    <row r="149" spans="1:13" ht="15" customHeight="1">
      <c r="A149" s="1"/>
      <c r="B149" s="87" t="s">
        <v>121</v>
      </c>
      <c r="C149" s="1"/>
      <c r="D149" s="88">
        <v>248</v>
      </c>
      <c r="E149" s="3"/>
      <c r="F149" s="64"/>
      <c r="G149" s="64"/>
      <c r="L149" s="61"/>
      <c r="M149" s="66"/>
    </row>
    <row r="150" spans="1:13" ht="15" customHeight="1">
      <c r="A150" s="1"/>
      <c r="B150" s="87" t="s">
        <v>54</v>
      </c>
      <c r="C150" s="3"/>
      <c r="D150" s="88">
        <v>233.94</v>
      </c>
      <c r="E150" s="3"/>
      <c r="F150" s="64"/>
      <c r="G150" s="64"/>
      <c r="H150" s="61"/>
      <c r="I150" s="61"/>
      <c r="K150" s="64"/>
      <c r="L150" s="6"/>
      <c r="M150" s="21"/>
    </row>
    <row r="151" spans="1:7" ht="15" customHeight="1">
      <c r="A151" s="1"/>
      <c r="B151" s="87" t="s">
        <v>73</v>
      </c>
      <c r="C151" s="3"/>
      <c r="D151" s="88">
        <v>126</v>
      </c>
      <c r="E151" s="3"/>
      <c r="F151" s="64"/>
      <c r="G151" s="64"/>
    </row>
    <row r="152" spans="1:13" ht="15" customHeight="1">
      <c r="A152" s="1"/>
      <c r="B152" s="87" t="s">
        <v>76</v>
      </c>
      <c r="C152" s="1"/>
      <c r="D152" s="88">
        <v>100</v>
      </c>
      <c r="E152" s="3"/>
      <c r="F152" s="64"/>
      <c r="G152" s="64"/>
      <c r="M152" s="66"/>
    </row>
    <row r="153" spans="1:7" ht="15" customHeight="1">
      <c r="A153" s="1"/>
      <c r="B153" s="67" t="s">
        <v>7</v>
      </c>
      <c r="C153" s="1"/>
      <c r="D153" s="89">
        <v>31803.85</v>
      </c>
      <c r="E153" s="3"/>
      <c r="F153" s="64"/>
      <c r="G153" s="64"/>
    </row>
    <row r="154" spans="1:7" ht="15" customHeight="1">
      <c r="A154" s="1"/>
      <c r="B154" s="67"/>
      <c r="C154" s="1"/>
      <c r="D154" s="89"/>
      <c r="E154" s="3"/>
      <c r="F154" s="64"/>
      <c r="G154" s="64"/>
    </row>
    <row r="155" spans="1:7" ht="15" customHeight="1">
      <c r="A155" s="1"/>
      <c r="B155" s="68" t="s">
        <v>90</v>
      </c>
      <c r="C155" s="3"/>
      <c r="D155" s="3">
        <f>SUM(D132:D154)</f>
        <v>116630.79000000001</v>
      </c>
      <c r="E155" s="3"/>
      <c r="F155" s="64"/>
      <c r="G155" s="64"/>
    </row>
    <row r="156" spans="1:7" ht="15" customHeight="1">
      <c r="A156" s="1"/>
      <c r="B156" s="68"/>
      <c r="C156" s="3"/>
      <c r="D156" s="3"/>
      <c r="E156" s="3"/>
      <c r="F156" s="64"/>
      <c r="G156" s="64"/>
    </row>
    <row r="157" spans="2:7" ht="15" customHeight="1">
      <c r="B157" s="63"/>
      <c r="D157" s="51"/>
      <c r="E157" s="64"/>
      <c r="F157" s="64"/>
      <c r="G157" s="64"/>
    </row>
    <row r="158" spans="2:7" ht="15" customHeight="1">
      <c r="B158" s="63"/>
      <c r="D158" s="51"/>
      <c r="E158" s="64"/>
      <c r="F158" s="64"/>
      <c r="G158" s="64"/>
    </row>
    <row r="159" spans="2:7" ht="15" customHeight="1">
      <c r="B159" s="63"/>
      <c r="D159" s="51"/>
      <c r="E159" s="64"/>
      <c r="F159" s="64"/>
      <c r="G159" s="64"/>
    </row>
    <row r="160" spans="2:7" ht="15" customHeight="1">
      <c r="B160" s="63"/>
      <c r="D160" s="51"/>
      <c r="E160" s="64"/>
      <c r="F160" s="64"/>
      <c r="G160" s="64"/>
    </row>
    <row r="161" spans="2:14" s="1" customFormat="1" ht="19.5" customHeight="1">
      <c r="B161" s="8" t="s">
        <v>41</v>
      </c>
      <c r="D161" s="90">
        <v>2023</v>
      </c>
      <c r="E161" s="93"/>
      <c r="F161" s="93"/>
      <c r="G161" s="93"/>
      <c r="H161" s="69"/>
      <c r="I161" s="69"/>
      <c r="K161" s="93"/>
      <c r="L161" s="94"/>
      <c r="M161" s="93"/>
      <c r="N161" s="3"/>
    </row>
    <row r="162" spans="2:14" s="1" customFormat="1" ht="15" customHeight="1">
      <c r="B162" s="8"/>
      <c r="D162" s="95"/>
      <c r="E162" s="96"/>
      <c r="F162" s="96"/>
      <c r="G162" s="96"/>
      <c r="H162" s="3"/>
      <c r="I162" s="3"/>
      <c r="L162" s="3"/>
      <c r="N162" s="3"/>
    </row>
    <row r="163" spans="2:14" s="1" customFormat="1" ht="15" customHeight="1">
      <c r="B163" s="67" t="s">
        <v>113</v>
      </c>
      <c r="D163" s="97">
        <v>23899.309999999998</v>
      </c>
      <c r="H163" s="3"/>
      <c r="I163" s="3"/>
      <c r="L163" s="3"/>
      <c r="N163" s="3"/>
    </row>
    <row r="164" spans="2:14" s="1" customFormat="1" ht="15" customHeight="1">
      <c r="B164" s="67" t="s">
        <v>75</v>
      </c>
      <c r="D164" s="97">
        <v>17511.110000000008</v>
      </c>
      <c r="H164" s="3"/>
      <c r="I164" s="3"/>
      <c r="L164" s="3"/>
      <c r="N164" s="3"/>
    </row>
    <row r="165" spans="2:14" s="1" customFormat="1" ht="15" customHeight="1">
      <c r="B165" s="67" t="s">
        <v>124</v>
      </c>
      <c r="D165" s="97">
        <v>17040</v>
      </c>
      <c r="H165" s="3"/>
      <c r="I165" s="3"/>
      <c r="L165" s="3"/>
      <c r="N165" s="3"/>
    </row>
    <row r="166" spans="2:14" s="1" customFormat="1" ht="15" customHeight="1">
      <c r="B166" s="67" t="s">
        <v>125</v>
      </c>
      <c r="D166" s="97">
        <v>15000</v>
      </c>
      <c r="H166" s="3"/>
      <c r="I166" s="3"/>
      <c r="L166" s="3"/>
      <c r="N166" s="3"/>
    </row>
    <row r="167" spans="2:14" s="1" customFormat="1" ht="15" customHeight="1">
      <c r="B167" s="67" t="s">
        <v>126</v>
      </c>
      <c r="D167" s="97">
        <v>13642.65</v>
      </c>
      <c r="H167" s="3"/>
      <c r="I167" s="3"/>
      <c r="L167" s="3"/>
      <c r="N167" s="3"/>
    </row>
    <row r="168" spans="2:14" s="1" customFormat="1" ht="15" customHeight="1">
      <c r="B168" s="67" t="s">
        <v>117</v>
      </c>
      <c r="D168" s="97">
        <v>5967.570000000002</v>
      </c>
      <c r="H168" s="3"/>
      <c r="I168" s="3"/>
      <c r="L168" s="3"/>
      <c r="N168" s="3"/>
    </row>
    <row r="169" spans="2:14" s="1" customFormat="1" ht="15" customHeight="1">
      <c r="B169" s="67" t="s">
        <v>111</v>
      </c>
      <c r="D169" s="97">
        <v>5400</v>
      </c>
      <c r="H169" s="3"/>
      <c r="I169" s="3"/>
      <c r="L169" s="3"/>
      <c r="N169" s="3"/>
    </row>
    <row r="170" spans="2:14" s="1" customFormat="1" ht="15" customHeight="1">
      <c r="B170" s="67" t="s">
        <v>127</v>
      </c>
      <c r="D170" s="97">
        <v>3050</v>
      </c>
      <c r="H170" s="3"/>
      <c r="I170" s="3"/>
      <c r="L170" s="3"/>
      <c r="N170" s="3"/>
    </row>
    <row r="171" spans="2:14" s="1" customFormat="1" ht="15" customHeight="1">
      <c r="B171" s="67" t="s">
        <v>128</v>
      </c>
      <c r="D171" s="97">
        <v>2989</v>
      </c>
      <c r="H171" s="3"/>
      <c r="I171" s="3"/>
      <c r="L171" s="3"/>
      <c r="N171" s="3"/>
    </row>
    <row r="172" spans="2:14" s="1" customFormat="1" ht="15" customHeight="1">
      <c r="B172" s="67" t="s">
        <v>129</v>
      </c>
      <c r="D172" s="97">
        <v>2806</v>
      </c>
      <c r="H172" s="3"/>
      <c r="I172" s="3"/>
      <c r="L172" s="3"/>
      <c r="N172" s="3"/>
    </row>
    <row r="173" spans="2:14" s="1" customFormat="1" ht="15" customHeight="1">
      <c r="B173" s="67" t="s">
        <v>130</v>
      </c>
      <c r="D173" s="97">
        <v>2500</v>
      </c>
      <c r="H173" s="3"/>
      <c r="I173" s="3"/>
      <c r="L173" s="3"/>
      <c r="N173" s="3"/>
    </row>
    <row r="174" spans="2:14" s="1" customFormat="1" ht="15" customHeight="1">
      <c r="B174" s="67" t="s">
        <v>114</v>
      </c>
      <c r="D174" s="97">
        <v>2145.2</v>
      </c>
      <c r="H174" s="3"/>
      <c r="I174" s="3"/>
      <c r="L174" s="3"/>
      <c r="N174" s="3"/>
    </row>
    <row r="175" spans="2:14" s="1" customFormat="1" ht="15" customHeight="1">
      <c r="B175" s="67" t="s">
        <v>131</v>
      </c>
      <c r="D175" s="97">
        <v>2031.25</v>
      </c>
      <c r="H175" s="3"/>
      <c r="I175" s="3"/>
      <c r="L175" s="3"/>
      <c r="N175" s="3"/>
    </row>
    <row r="176" spans="2:14" s="1" customFormat="1" ht="15" customHeight="1">
      <c r="B176" s="67" t="s">
        <v>77</v>
      </c>
      <c r="D176" s="97">
        <v>2016.2299999999998</v>
      </c>
      <c r="H176" s="3"/>
      <c r="I176" s="3"/>
      <c r="L176" s="3"/>
      <c r="N176" s="3"/>
    </row>
    <row r="177" spans="2:14" s="1" customFormat="1" ht="15" customHeight="1">
      <c r="B177" s="67" t="s">
        <v>116</v>
      </c>
      <c r="D177" s="97">
        <v>1486.8</v>
      </c>
      <c r="H177" s="3"/>
      <c r="I177" s="3"/>
      <c r="L177" s="3"/>
      <c r="N177" s="3"/>
    </row>
    <row r="178" spans="2:14" s="1" customFormat="1" ht="15" customHeight="1">
      <c r="B178" s="67" t="s">
        <v>132</v>
      </c>
      <c r="D178" s="97">
        <v>881</v>
      </c>
      <c r="H178" s="3"/>
      <c r="I178" s="3"/>
      <c r="L178" s="3"/>
      <c r="N178" s="3"/>
    </row>
    <row r="179" spans="2:14" s="1" customFormat="1" ht="15" customHeight="1">
      <c r="B179" s="67" t="s">
        <v>133</v>
      </c>
      <c r="D179" s="97">
        <v>810</v>
      </c>
      <c r="H179" s="3"/>
      <c r="I179" s="3"/>
      <c r="L179" s="3"/>
      <c r="N179" s="3"/>
    </row>
    <row r="180" spans="2:14" s="1" customFormat="1" ht="15" customHeight="1">
      <c r="B180" s="67" t="s">
        <v>134</v>
      </c>
      <c r="D180" s="97">
        <v>796.24</v>
      </c>
      <c r="H180" s="3"/>
      <c r="I180" s="3"/>
      <c r="L180" s="3"/>
      <c r="N180" s="3"/>
    </row>
    <row r="181" spans="2:14" s="1" customFormat="1" ht="15" customHeight="1">
      <c r="B181" s="67" t="s">
        <v>135</v>
      </c>
      <c r="D181" s="97">
        <v>760.14</v>
      </c>
      <c r="H181" s="3"/>
      <c r="I181" s="3"/>
      <c r="L181" s="3"/>
      <c r="N181" s="3"/>
    </row>
    <row r="182" spans="2:14" s="1" customFormat="1" ht="15" customHeight="1">
      <c r="B182" s="67" t="s">
        <v>136</v>
      </c>
      <c r="D182" s="97">
        <v>705.53</v>
      </c>
      <c r="H182" s="3"/>
      <c r="I182" s="3"/>
      <c r="L182" s="3"/>
      <c r="N182" s="3"/>
    </row>
    <row r="183" spans="2:14" s="1" customFormat="1" ht="15" customHeight="1">
      <c r="B183" s="67" t="s">
        <v>53</v>
      </c>
      <c r="D183" s="97">
        <v>699.25</v>
      </c>
      <c r="H183" s="3"/>
      <c r="I183" s="3"/>
      <c r="L183" s="3"/>
      <c r="N183" s="3"/>
    </row>
    <row r="184" spans="2:14" s="1" customFormat="1" ht="15" customHeight="1">
      <c r="B184" s="67" t="s">
        <v>137</v>
      </c>
      <c r="D184" s="97">
        <v>650</v>
      </c>
      <c r="H184" s="3"/>
      <c r="I184" s="3"/>
      <c r="L184" s="3"/>
      <c r="N184" s="3"/>
    </row>
    <row r="185" spans="2:14" s="1" customFormat="1" ht="15" customHeight="1">
      <c r="B185" s="67" t="s">
        <v>138</v>
      </c>
      <c r="D185" s="97">
        <v>440</v>
      </c>
      <c r="H185" s="3"/>
      <c r="I185" s="3"/>
      <c r="L185" s="3"/>
      <c r="N185" s="3"/>
    </row>
    <row r="186" spans="2:14" s="1" customFormat="1" ht="15" customHeight="1">
      <c r="B186" s="67" t="s">
        <v>112</v>
      </c>
      <c r="D186" s="97">
        <v>366</v>
      </c>
      <c r="H186" s="3"/>
      <c r="I186" s="3"/>
      <c r="L186" s="3"/>
      <c r="N186" s="3"/>
    </row>
    <row r="187" spans="2:14" s="1" customFormat="1" ht="15" customHeight="1">
      <c r="B187" s="67" t="s">
        <v>139</v>
      </c>
      <c r="D187" s="97">
        <v>360</v>
      </c>
      <c r="H187" s="3"/>
      <c r="I187" s="3"/>
      <c r="L187" s="3"/>
      <c r="N187" s="3"/>
    </row>
    <row r="188" spans="2:14" s="1" customFormat="1" ht="15" customHeight="1">
      <c r="B188" s="67" t="s">
        <v>54</v>
      </c>
      <c r="D188" s="97">
        <v>128.20000000000078</v>
      </c>
      <c r="H188" s="3"/>
      <c r="I188" s="3"/>
      <c r="L188" s="3"/>
      <c r="N188" s="3"/>
    </row>
    <row r="189" spans="2:14" s="1" customFormat="1" ht="15" customHeight="1">
      <c r="B189" s="67" t="s">
        <v>58</v>
      </c>
      <c r="D189" s="97">
        <v>95</v>
      </c>
      <c r="H189" s="3"/>
      <c r="I189" s="3"/>
      <c r="L189" s="3"/>
      <c r="N189" s="3"/>
    </row>
    <row r="190" spans="2:14" s="1" customFormat="1" ht="15" customHeight="1">
      <c r="B190" s="67" t="s">
        <v>140</v>
      </c>
      <c r="D190" s="97">
        <v>34.94</v>
      </c>
      <c r="H190" s="3"/>
      <c r="I190" s="3"/>
      <c r="L190" s="3"/>
      <c r="N190" s="3"/>
    </row>
    <row r="191" spans="2:14" s="1" customFormat="1" ht="15" customHeight="1">
      <c r="B191" s="2" t="s">
        <v>7</v>
      </c>
      <c r="D191" s="3">
        <v>29643.8</v>
      </c>
      <c r="H191" s="3"/>
      <c r="I191" s="3"/>
      <c r="L191" s="3"/>
      <c r="N191" s="3"/>
    </row>
    <row r="192" spans="2:14" s="1" customFormat="1" ht="15" customHeight="1">
      <c r="B192" s="2"/>
      <c r="H192" s="3"/>
      <c r="I192" s="3"/>
      <c r="L192" s="3"/>
      <c r="N192" s="3"/>
    </row>
    <row r="193" spans="2:14" s="1" customFormat="1" ht="15" customHeight="1">
      <c r="B193" s="2" t="s">
        <v>90</v>
      </c>
      <c r="D193" s="92">
        <f>SUM(D163:D192)</f>
        <v>153855.22</v>
      </c>
      <c r="H193" s="3"/>
      <c r="I193" s="3"/>
      <c r="L193" s="3"/>
      <c r="N193" s="3"/>
    </row>
    <row r="194" spans="2:14" s="1" customFormat="1" ht="15" customHeight="1">
      <c r="B194" s="2"/>
      <c r="H194" s="3"/>
      <c r="I194" s="3"/>
      <c r="L194" s="3"/>
      <c r="N194" s="3"/>
    </row>
    <row r="195" spans="2:14" s="1" customFormat="1" ht="15" customHeight="1">
      <c r="B195" s="2"/>
      <c r="H195" s="3"/>
      <c r="I195" s="3"/>
      <c r="L195" s="3"/>
      <c r="N195" s="3"/>
    </row>
    <row r="200" spans="2:14" s="1" customFormat="1" ht="15" customHeight="1">
      <c r="B200" s="8" t="s">
        <v>25</v>
      </c>
      <c r="H200" s="3"/>
      <c r="I200" s="3"/>
      <c r="L200" s="3"/>
      <c r="N200" s="3"/>
    </row>
    <row r="201" spans="2:14" s="1" customFormat="1" ht="15" customHeight="1">
      <c r="B201" s="2"/>
      <c r="H201" s="3"/>
      <c r="I201" s="3"/>
      <c r="L201" s="3"/>
      <c r="N201" s="3"/>
    </row>
    <row r="202" spans="2:14" s="1" customFormat="1" ht="15" customHeight="1">
      <c r="B202" s="2" t="s">
        <v>78</v>
      </c>
      <c r="C202" s="3">
        <v>16000</v>
      </c>
      <c r="D202" s="3"/>
      <c r="H202" s="3"/>
      <c r="I202" s="3"/>
      <c r="L202" s="3"/>
      <c r="N202" s="3"/>
    </row>
    <row r="203" spans="2:14" s="1" customFormat="1" ht="15" customHeight="1">
      <c r="B203" s="2" t="s">
        <v>9</v>
      </c>
      <c r="C203" s="99">
        <v>2253.95</v>
      </c>
      <c r="D203" s="99"/>
      <c r="H203" s="3"/>
      <c r="I203" s="3"/>
      <c r="L203" s="3"/>
      <c r="N203" s="3"/>
    </row>
    <row r="204" spans="2:14" s="1" customFormat="1" ht="15" customHeight="1">
      <c r="B204" s="2" t="s">
        <v>18</v>
      </c>
      <c r="C204" s="3">
        <v>1041.72</v>
      </c>
      <c r="D204" s="3"/>
      <c r="H204" s="3"/>
      <c r="I204" s="3"/>
      <c r="L204" s="3"/>
      <c r="N204" s="3"/>
    </row>
    <row r="205" spans="2:14" s="1" customFormat="1" ht="15" customHeight="1">
      <c r="B205" s="2" t="s">
        <v>53</v>
      </c>
      <c r="C205" s="3">
        <v>258</v>
      </c>
      <c r="D205" s="3"/>
      <c r="H205" s="3"/>
      <c r="I205" s="3"/>
      <c r="L205" s="3"/>
      <c r="N205" s="3"/>
    </row>
    <row r="206" spans="2:14" s="1" customFormat="1" ht="15" customHeight="1">
      <c r="B206" s="2" t="s">
        <v>56</v>
      </c>
      <c r="C206" s="98">
        <v>96.9</v>
      </c>
      <c r="D206" s="98"/>
      <c r="H206" s="3"/>
      <c r="I206" s="3"/>
      <c r="L206" s="3"/>
      <c r="N206" s="3"/>
    </row>
    <row r="207" spans="2:14" s="1" customFormat="1" ht="15" customHeight="1">
      <c r="B207" s="2"/>
      <c r="C207" s="98"/>
      <c r="D207" s="98"/>
      <c r="H207" s="3"/>
      <c r="I207" s="3"/>
      <c r="L207" s="3"/>
      <c r="N207" s="3"/>
    </row>
    <row r="208" spans="1:4" ht="18" customHeight="1">
      <c r="A208" s="1"/>
      <c r="B208" s="68" t="s">
        <v>90</v>
      </c>
      <c r="C208" s="82">
        <f>SUM(C202:C207)</f>
        <v>19650.570000000003</v>
      </c>
      <c r="D208" s="82"/>
    </row>
    <row r="209" ht="18" customHeight="1"/>
    <row r="210" ht="18" customHeight="1"/>
    <row r="211" ht="18" customHeight="1"/>
    <row r="212" spans="1:4" ht="18" customHeight="1">
      <c r="A212" s="1"/>
      <c r="B212" s="2"/>
      <c r="C212" s="1"/>
      <c r="D212" s="1"/>
    </row>
    <row r="213" spans="1:4" ht="18" customHeight="1">
      <c r="A213" s="1"/>
      <c r="B213" s="2" t="s">
        <v>26</v>
      </c>
      <c r="C213" s="1"/>
      <c r="D213" s="1"/>
    </row>
    <row r="214" spans="1:4" ht="15" customHeight="1">
      <c r="A214" s="1"/>
      <c r="B214" s="2"/>
      <c r="C214" s="1"/>
      <c r="D214" s="1"/>
    </row>
    <row r="215" spans="1:4" ht="15" customHeight="1">
      <c r="A215" s="1"/>
      <c r="B215" s="2"/>
      <c r="C215" s="1"/>
      <c r="D215" s="1"/>
    </row>
    <row r="216" spans="1:4" ht="15" customHeight="1">
      <c r="A216" s="1"/>
      <c r="B216" s="2"/>
      <c r="C216" s="1"/>
      <c r="D216" s="1"/>
    </row>
    <row r="217" spans="1:4" ht="15" customHeight="1">
      <c r="A217" s="1"/>
      <c r="B217" s="2"/>
      <c r="C217" s="1"/>
      <c r="D217" s="1"/>
    </row>
    <row r="218" spans="1:4" ht="15" customHeight="1">
      <c r="A218" s="1"/>
      <c r="B218" s="2" t="s">
        <v>89</v>
      </c>
      <c r="C218" s="3">
        <v>35375.84</v>
      </c>
      <c r="D218" s="1"/>
    </row>
    <row r="219" spans="1:4" ht="15" customHeight="1">
      <c r="A219" s="1"/>
      <c r="B219" s="2" t="s">
        <v>20</v>
      </c>
      <c r="C219" s="80">
        <v>10692.35</v>
      </c>
      <c r="D219" s="1"/>
    </row>
    <row r="220" spans="1:4" ht="15" customHeight="1">
      <c r="A220" s="1"/>
      <c r="B220" s="81"/>
      <c r="C220" s="1"/>
      <c r="D220" s="1"/>
    </row>
    <row r="221" spans="1:4" ht="15" customHeight="1">
      <c r="A221" s="1"/>
      <c r="B221" s="68" t="s">
        <v>90</v>
      </c>
      <c r="C221" s="82">
        <f>SUM(C218:C220)</f>
        <v>46068.189999999995</v>
      </c>
      <c r="D221" s="1"/>
    </row>
    <row r="222" spans="1:4" ht="15" customHeight="1">
      <c r="A222" s="1"/>
      <c r="B222" s="68"/>
      <c r="C222" s="70"/>
      <c r="D222" s="70"/>
    </row>
    <row r="223" spans="1:4" ht="15" customHeight="1">
      <c r="A223" s="1"/>
      <c r="B223" s="2"/>
      <c r="C223" s="1"/>
      <c r="D223" s="1"/>
    </row>
    <row r="224" spans="1:4" ht="15" customHeight="1">
      <c r="A224" s="1"/>
      <c r="B224" s="2"/>
      <c r="C224" s="1"/>
      <c r="D224" s="1"/>
    </row>
    <row r="228" spans="1:3" ht="15" customHeight="1">
      <c r="A228" s="1"/>
      <c r="B228" s="2"/>
      <c r="C228" s="1"/>
    </row>
    <row r="229" spans="1:4" ht="15" customHeight="1">
      <c r="A229" s="1"/>
      <c r="B229" s="2" t="s">
        <v>46</v>
      </c>
      <c r="C229" s="3"/>
      <c r="D229" s="64"/>
    </row>
    <row r="230" spans="1:4" ht="15" customHeight="1">
      <c r="A230" s="1"/>
      <c r="B230" s="2"/>
      <c r="C230" s="3"/>
      <c r="D230" s="64"/>
    </row>
    <row r="231" spans="1:4" ht="15" customHeight="1">
      <c r="A231" s="1"/>
      <c r="B231" s="67" t="s">
        <v>91</v>
      </c>
      <c r="C231" s="3">
        <v>220</v>
      </c>
      <c r="D231" s="64"/>
    </row>
    <row r="232" spans="1:10" ht="15" customHeight="1">
      <c r="A232" s="1"/>
      <c r="B232" s="81"/>
      <c r="C232" s="83"/>
      <c r="D232" s="54"/>
      <c r="H232" s="55"/>
      <c r="I232" s="55"/>
      <c r="J232" s="56"/>
    </row>
    <row r="233" spans="1:10" ht="15" customHeight="1">
      <c r="A233" s="1"/>
      <c r="B233" s="84"/>
      <c r="C233" s="85"/>
      <c r="D233" s="57"/>
      <c r="H233" s="55"/>
      <c r="I233" s="55"/>
      <c r="J233" s="56"/>
    </row>
    <row r="234" spans="1:10" ht="15" customHeight="1">
      <c r="A234" s="1"/>
      <c r="B234" s="68" t="s">
        <v>90</v>
      </c>
      <c r="C234" s="3">
        <f>SUM(C231:C232)</f>
        <v>220</v>
      </c>
      <c r="D234" s="64"/>
      <c r="H234" s="58"/>
      <c r="I234" s="58"/>
      <c r="J234" s="56"/>
    </row>
    <row r="239" spans="1:4" ht="15" customHeight="1">
      <c r="A239" s="1"/>
      <c r="B239" s="2"/>
      <c r="C239" s="1"/>
      <c r="D239" s="1"/>
    </row>
    <row r="240" spans="1:11" ht="15" customHeight="1">
      <c r="A240" s="138"/>
      <c r="B240" s="71" t="s">
        <v>27</v>
      </c>
      <c r="C240" s="139"/>
      <c r="D240" s="139"/>
      <c r="E240" s="35"/>
      <c r="F240" s="35"/>
      <c r="G240" s="35"/>
      <c r="H240" s="36"/>
      <c r="I240" s="36"/>
      <c r="J240" s="34"/>
      <c r="K240" s="34"/>
    </row>
    <row r="241" spans="1:11" ht="15" customHeight="1">
      <c r="A241" s="138"/>
      <c r="B241" s="59"/>
      <c r="C241" s="139"/>
      <c r="D241" s="139"/>
      <c r="E241" s="35"/>
      <c r="F241" s="35"/>
      <c r="G241" s="35"/>
      <c r="H241" s="36"/>
      <c r="I241" s="36"/>
      <c r="J241" s="34"/>
      <c r="K241" s="34"/>
    </row>
    <row r="242" spans="1:11" ht="15" customHeight="1">
      <c r="A242" s="138"/>
      <c r="B242" s="140"/>
      <c r="C242" s="138"/>
      <c r="D242" s="138"/>
      <c r="E242" s="35"/>
      <c r="F242" s="35"/>
      <c r="G242" s="35"/>
      <c r="H242" s="36"/>
      <c r="I242" s="36"/>
      <c r="J242" s="34"/>
      <c r="K242" s="34"/>
    </row>
    <row r="243" spans="1:11" ht="15" customHeight="1">
      <c r="A243" s="138"/>
      <c r="B243" s="2" t="s">
        <v>10</v>
      </c>
      <c r="C243" s="1"/>
      <c r="D243" s="70">
        <f>SUM(C245:C265)</f>
        <v>205581.17000000004</v>
      </c>
      <c r="E243" s="7"/>
      <c r="F243" s="7"/>
      <c r="G243" s="7"/>
      <c r="H243" s="7"/>
      <c r="I243" s="7"/>
      <c r="J243" s="34"/>
      <c r="K243" s="34"/>
    </row>
    <row r="244" spans="1:11" ht="15" customHeight="1">
      <c r="A244" s="138"/>
      <c r="B244" s="141"/>
      <c r="C244" s="67"/>
      <c r="D244" s="67"/>
      <c r="E244" s="7"/>
      <c r="F244" s="7"/>
      <c r="G244" s="7"/>
      <c r="H244" s="37"/>
      <c r="I244" s="37"/>
      <c r="J244" s="34"/>
      <c r="K244" s="34"/>
    </row>
    <row r="245" spans="1:9" ht="15" customHeight="1">
      <c r="A245" s="138"/>
      <c r="B245" s="142" t="s">
        <v>81</v>
      </c>
      <c r="C245" s="104">
        <v>54525.230000000025</v>
      </c>
      <c r="D245" s="1"/>
      <c r="E245" s="32"/>
      <c r="F245" s="32"/>
      <c r="G245" s="32"/>
      <c r="H245" s="61"/>
      <c r="I245" s="61"/>
    </row>
    <row r="246" spans="1:9" ht="15" customHeight="1">
      <c r="A246" s="104">
        <v>31762.08</v>
      </c>
      <c r="B246" s="141" t="s">
        <v>66</v>
      </c>
      <c r="C246" s="104">
        <v>26551.22</v>
      </c>
      <c r="D246" s="1"/>
      <c r="E246" s="32"/>
      <c r="F246" s="32"/>
      <c r="G246" s="32"/>
      <c r="H246" s="61"/>
      <c r="I246" s="61"/>
    </row>
    <row r="247" spans="1:9" ht="15" customHeight="1">
      <c r="A247" s="138"/>
      <c r="B247" s="141" t="s">
        <v>65</v>
      </c>
      <c r="C247" s="104">
        <v>26176.499999999996</v>
      </c>
      <c r="D247" s="1"/>
      <c r="E247" s="32"/>
      <c r="F247" s="32"/>
      <c r="G247" s="32"/>
      <c r="H247" s="38"/>
      <c r="I247" s="38"/>
    </row>
    <row r="248" spans="1:9" ht="15" customHeight="1">
      <c r="A248" s="138"/>
      <c r="B248" s="143" t="s">
        <v>142</v>
      </c>
      <c r="C248" s="3">
        <v>17561.42</v>
      </c>
      <c r="D248" s="1"/>
      <c r="E248" s="32"/>
      <c r="F248" s="32"/>
      <c r="G248" s="32"/>
      <c r="H248" s="38"/>
      <c r="I248" s="38"/>
    </row>
    <row r="249" spans="1:9" ht="15" customHeight="1">
      <c r="A249" s="138"/>
      <c r="B249" s="141" t="s">
        <v>57</v>
      </c>
      <c r="C249" s="104">
        <v>15006.940000000002</v>
      </c>
      <c r="D249" s="1"/>
      <c r="E249" s="32"/>
      <c r="F249" s="32"/>
      <c r="G249" s="32"/>
      <c r="H249" s="38"/>
      <c r="I249" s="38"/>
    </row>
    <row r="250" spans="1:9" ht="15" customHeight="1">
      <c r="A250" s="138"/>
      <c r="B250" s="141" t="s">
        <v>84</v>
      </c>
      <c r="C250" s="104">
        <v>12643.25</v>
      </c>
      <c r="D250" s="1"/>
      <c r="E250" s="32"/>
      <c r="F250" s="32"/>
      <c r="G250" s="32"/>
      <c r="H250" s="38"/>
      <c r="I250" s="38"/>
    </row>
    <row r="251" spans="1:9" ht="15" customHeight="1">
      <c r="A251" s="138"/>
      <c r="B251" s="2" t="s">
        <v>60</v>
      </c>
      <c r="C251" s="104">
        <v>10120.220000000001</v>
      </c>
      <c r="D251" s="1"/>
      <c r="E251" s="63"/>
      <c r="F251" s="32"/>
      <c r="G251" s="32"/>
      <c r="H251" s="38"/>
      <c r="I251" s="38"/>
    </row>
    <row r="252" spans="1:9" ht="15" customHeight="1">
      <c r="A252" s="138"/>
      <c r="B252" s="2" t="s">
        <v>141</v>
      </c>
      <c r="C252" s="104">
        <v>7900</v>
      </c>
      <c r="D252" s="1"/>
      <c r="E252" s="32"/>
      <c r="F252" s="32"/>
      <c r="G252" s="32"/>
      <c r="H252" s="38"/>
      <c r="I252" s="38"/>
    </row>
    <row r="253" spans="1:9" ht="15" customHeight="1">
      <c r="A253" s="138"/>
      <c r="B253" s="141" t="s">
        <v>67</v>
      </c>
      <c r="C253" s="3">
        <v>6480.74</v>
      </c>
      <c r="D253" s="1"/>
      <c r="E253" s="32"/>
      <c r="F253" s="32"/>
      <c r="G253" s="32"/>
      <c r="H253" s="38"/>
      <c r="I253" s="38"/>
    </row>
    <row r="254" spans="1:9" ht="15" customHeight="1">
      <c r="A254" s="138"/>
      <c r="B254" s="141" t="s">
        <v>80</v>
      </c>
      <c r="C254" s="104">
        <v>5589.13</v>
      </c>
      <c r="D254" s="1"/>
      <c r="E254" s="32"/>
      <c r="F254" s="32"/>
      <c r="G254" s="32"/>
      <c r="H254" s="38"/>
      <c r="I254" s="38"/>
    </row>
    <row r="255" spans="1:9" ht="15" customHeight="1">
      <c r="A255" s="138"/>
      <c r="B255" s="141" t="s">
        <v>82</v>
      </c>
      <c r="C255" s="104">
        <v>4400</v>
      </c>
      <c r="D255" s="1"/>
      <c r="E255" s="32"/>
      <c r="F255" s="32"/>
      <c r="G255" s="32"/>
      <c r="H255" s="38"/>
      <c r="I255" s="38"/>
    </row>
    <row r="256" spans="1:9" ht="15" customHeight="1">
      <c r="A256" s="138"/>
      <c r="B256" s="141" t="s">
        <v>68</v>
      </c>
      <c r="C256" s="104">
        <v>4095.88</v>
      </c>
      <c r="D256" s="1"/>
      <c r="E256" s="32"/>
      <c r="F256" s="32"/>
      <c r="G256" s="32"/>
      <c r="H256" s="38"/>
      <c r="I256" s="38"/>
    </row>
    <row r="257" spans="1:9" ht="15" customHeight="1">
      <c r="A257" s="138"/>
      <c r="B257" s="141" t="s">
        <v>69</v>
      </c>
      <c r="C257" s="104">
        <v>4062.5</v>
      </c>
      <c r="D257" s="1"/>
      <c r="E257" s="32"/>
      <c r="F257" s="32"/>
      <c r="G257" s="32"/>
      <c r="H257" s="38"/>
      <c r="I257" s="38"/>
    </row>
    <row r="258" spans="1:9" ht="15" customHeight="1">
      <c r="A258" s="138"/>
      <c r="B258" s="142" t="s">
        <v>87</v>
      </c>
      <c r="C258" s="144">
        <v>2679.38</v>
      </c>
      <c r="D258" s="1"/>
      <c r="E258" s="32"/>
      <c r="F258" s="32"/>
      <c r="G258" s="32"/>
      <c r="H258" s="38"/>
      <c r="I258" s="38"/>
    </row>
    <row r="259" spans="1:9" ht="15" customHeight="1">
      <c r="A259" s="138"/>
      <c r="B259" s="141" t="s">
        <v>30</v>
      </c>
      <c r="C259" s="3">
        <v>2450</v>
      </c>
      <c r="D259" s="1"/>
      <c r="E259" s="32"/>
      <c r="F259" s="32"/>
      <c r="G259" s="32"/>
      <c r="H259" s="38"/>
      <c r="I259" s="38"/>
    </row>
    <row r="260" spans="1:9" ht="15" customHeight="1">
      <c r="A260" s="138"/>
      <c r="B260" s="141" t="s">
        <v>29</v>
      </c>
      <c r="C260" s="104">
        <v>2406.1899999999996</v>
      </c>
      <c r="D260" s="1"/>
      <c r="E260" s="32"/>
      <c r="F260" s="32"/>
      <c r="G260" s="32"/>
      <c r="H260" s="38"/>
      <c r="I260" s="38"/>
    </row>
    <row r="261" spans="1:9" ht="15" customHeight="1">
      <c r="A261" s="138"/>
      <c r="B261" s="141" t="s">
        <v>28</v>
      </c>
      <c r="C261" s="104">
        <v>1400.6</v>
      </c>
      <c r="D261" s="1"/>
      <c r="E261" s="32"/>
      <c r="F261" s="32"/>
      <c r="G261" s="32"/>
      <c r="H261" s="38"/>
      <c r="I261" s="38"/>
    </row>
    <row r="262" spans="1:9" ht="15" customHeight="1">
      <c r="A262" s="138"/>
      <c r="B262" s="141" t="s">
        <v>59</v>
      </c>
      <c r="C262" s="104">
        <v>1052.9500000000003</v>
      </c>
      <c r="D262" s="1"/>
      <c r="E262" s="32"/>
      <c r="F262" s="32"/>
      <c r="G262" s="32"/>
      <c r="H262" s="38"/>
      <c r="I262" s="38"/>
    </row>
    <row r="263" spans="1:9" ht="15" customHeight="1">
      <c r="A263" s="138"/>
      <c r="B263" s="141" t="s">
        <v>86</v>
      </c>
      <c r="C263" s="104">
        <f>71+155.4</f>
        <v>226.4</v>
      </c>
      <c r="D263" s="1"/>
      <c r="E263" s="32"/>
      <c r="F263" s="32"/>
      <c r="G263" s="32"/>
      <c r="H263" s="38"/>
      <c r="I263" s="38"/>
    </row>
    <row r="264" spans="1:9" ht="15" customHeight="1">
      <c r="A264" s="138"/>
      <c r="B264" s="141" t="s">
        <v>83</v>
      </c>
      <c r="C264" s="104">
        <v>220.55</v>
      </c>
      <c r="D264" s="1"/>
      <c r="E264" s="32"/>
      <c r="F264" s="32"/>
      <c r="G264" s="32"/>
      <c r="H264" s="38"/>
      <c r="I264" s="38"/>
    </row>
    <row r="265" spans="1:11" ht="15" customHeight="1">
      <c r="A265" s="138"/>
      <c r="B265" s="143" t="s">
        <v>85</v>
      </c>
      <c r="C265" s="104">
        <v>32.07</v>
      </c>
      <c r="D265" s="1"/>
      <c r="E265" s="32"/>
      <c r="F265" s="32"/>
      <c r="G265" s="32"/>
      <c r="H265" s="38"/>
      <c r="I265" s="38"/>
      <c r="K265" s="61" t="s">
        <v>144</v>
      </c>
    </row>
    <row r="266" spans="1:11" ht="15" customHeight="1">
      <c r="A266" s="138"/>
      <c r="B266" s="141"/>
      <c r="C266" s="104"/>
      <c r="D266" s="1"/>
      <c r="E266" s="32"/>
      <c r="F266" s="32"/>
      <c r="G266" s="32"/>
      <c r="H266" s="38"/>
      <c r="I266" s="38"/>
      <c r="J266" s="39"/>
      <c r="K266" s="39"/>
    </row>
    <row r="267" spans="1:9" ht="15" customHeight="1">
      <c r="A267" s="138"/>
      <c r="B267" s="141"/>
      <c r="C267" s="104"/>
      <c r="D267" s="1"/>
      <c r="E267" s="32"/>
      <c r="F267" s="32"/>
      <c r="G267" s="32"/>
      <c r="H267" s="38"/>
      <c r="I267" s="38"/>
    </row>
    <row r="268" spans="1:9" ht="15" customHeight="1">
      <c r="A268" s="34"/>
      <c r="D268" s="32"/>
      <c r="E268" s="32"/>
      <c r="F268" s="32"/>
      <c r="G268" s="32"/>
      <c r="H268" s="38"/>
      <c r="I268" s="38"/>
    </row>
    <row r="269" spans="1:11" ht="15" customHeight="1">
      <c r="A269" s="138"/>
      <c r="B269" s="2" t="s">
        <v>11</v>
      </c>
      <c r="C269" s="1"/>
      <c r="D269" s="70">
        <f>SUM(C271:C273)</f>
        <v>237832.46</v>
      </c>
      <c r="E269" s="40"/>
      <c r="F269" s="40"/>
      <c r="G269" s="40"/>
      <c r="H269" s="41"/>
      <c r="I269" s="41"/>
      <c r="J269" s="39"/>
      <c r="K269" s="39"/>
    </row>
    <row r="270" spans="1:11" ht="15" customHeight="1">
      <c r="A270" s="138"/>
      <c r="B270" s="2"/>
      <c r="C270" s="1"/>
      <c r="D270" s="1"/>
      <c r="H270" s="61"/>
      <c r="I270" s="61"/>
      <c r="J270" s="34"/>
      <c r="K270" s="34"/>
    </row>
    <row r="271" spans="1:11" ht="15" customHeight="1">
      <c r="A271" s="138"/>
      <c r="B271" s="141" t="s">
        <v>32</v>
      </c>
      <c r="C271" s="144">
        <v>120040</v>
      </c>
      <c r="D271" s="103"/>
      <c r="H271" s="42"/>
      <c r="I271" s="42"/>
      <c r="J271" s="34"/>
      <c r="K271" s="34"/>
    </row>
    <row r="272" spans="1:11" ht="15" customHeight="1">
      <c r="A272" s="138"/>
      <c r="B272" s="141" t="s">
        <v>31</v>
      </c>
      <c r="C272" s="103">
        <v>116350</v>
      </c>
      <c r="D272" s="103"/>
      <c r="H272" s="42"/>
      <c r="I272" s="42"/>
      <c r="J272" s="34"/>
      <c r="K272" s="34"/>
    </row>
    <row r="273" spans="1:9" ht="15" customHeight="1">
      <c r="A273" s="1"/>
      <c r="B273" s="141" t="s">
        <v>33</v>
      </c>
      <c r="C273" s="103">
        <v>1442.46</v>
      </c>
      <c r="D273" s="103"/>
      <c r="H273" s="7"/>
      <c r="I273" s="7"/>
    </row>
    <row r="274" spans="1:9" ht="15" customHeight="1">
      <c r="A274" s="1"/>
      <c r="B274" s="141"/>
      <c r="C274" s="67"/>
      <c r="D274" s="67"/>
      <c r="E274" s="7"/>
      <c r="F274" s="7"/>
      <c r="G274" s="7"/>
      <c r="H274" s="7"/>
      <c r="I274" s="7"/>
    </row>
    <row r="275" spans="1:9" ht="15" customHeight="1">
      <c r="A275" s="1"/>
      <c r="B275" s="141"/>
      <c r="C275" s="67"/>
      <c r="D275" s="67"/>
      <c r="E275" s="7"/>
      <c r="F275" s="7"/>
      <c r="G275" s="7"/>
      <c r="H275" s="7"/>
      <c r="I275" s="7"/>
    </row>
    <row r="276" spans="1:9" ht="15" customHeight="1">
      <c r="A276" s="1"/>
      <c r="B276" s="141"/>
      <c r="C276" s="67"/>
      <c r="D276" s="67"/>
      <c r="E276" s="7"/>
      <c r="F276" s="7"/>
      <c r="G276" s="7"/>
      <c r="H276" s="7"/>
      <c r="I276" s="7"/>
    </row>
    <row r="277" spans="1:9" ht="15" customHeight="1">
      <c r="A277" s="1"/>
      <c r="B277" s="141"/>
      <c r="C277" s="67"/>
      <c r="D277" s="67"/>
      <c r="E277" s="7"/>
      <c r="F277" s="7"/>
      <c r="G277" s="7"/>
      <c r="H277" s="7"/>
      <c r="I277" s="7"/>
    </row>
    <row r="278" spans="1:9" ht="15" customHeight="1">
      <c r="A278" s="1"/>
      <c r="B278" s="141"/>
      <c r="C278" s="67"/>
      <c r="D278" s="67"/>
      <c r="E278" s="7"/>
      <c r="F278" s="7"/>
      <c r="G278" s="7"/>
      <c r="H278" s="7"/>
      <c r="I278" s="7"/>
    </row>
    <row r="279" spans="1:7" ht="15" customHeight="1">
      <c r="A279" s="1"/>
      <c r="B279" s="2" t="s">
        <v>12</v>
      </c>
      <c r="C279" s="1"/>
      <c r="D279" s="70">
        <f>SUM(C281:C287)</f>
        <v>12459.300000000001</v>
      </c>
      <c r="E279" s="7"/>
      <c r="F279" s="7"/>
      <c r="G279" s="7"/>
    </row>
    <row r="280" spans="1:9" ht="15" customHeight="1">
      <c r="A280" s="1"/>
      <c r="B280" s="141"/>
      <c r="C280" s="1"/>
      <c r="D280" s="67"/>
      <c r="E280" s="7"/>
      <c r="F280" s="7"/>
      <c r="G280" s="7"/>
      <c r="H280" s="7"/>
      <c r="I280" s="7"/>
    </row>
    <row r="281" spans="1:9" ht="15" customHeight="1">
      <c r="A281" s="1"/>
      <c r="B281" s="141" t="s">
        <v>36</v>
      </c>
      <c r="C281" s="99">
        <v>10500</v>
      </c>
      <c r="D281" s="103"/>
      <c r="H281" s="7"/>
      <c r="I281" s="7"/>
    </row>
    <row r="282" spans="1:9" ht="15" customHeight="1">
      <c r="A282" s="1"/>
      <c r="B282" s="141" t="s">
        <v>40</v>
      </c>
      <c r="C282" s="104">
        <v>482.99</v>
      </c>
      <c r="D282" s="67"/>
      <c r="E282" s="137"/>
      <c r="F282" s="32"/>
      <c r="G282" s="32"/>
      <c r="H282" s="7"/>
      <c r="I282" s="7"/>
    </row>
    <row r="283" spans="1:9" ht="15" customHeight="1">
      <c r="A283" s="1"/>
      <c r="B283" s="141" t="s">
        <v>17</v>
      </c>
      <c r="C283" s="3">
        <v>957.25</v>
      </c>
      <c r="D283" s="67"/>
      <c r="E283" s="32"/>
      <c r="F283" s="32"/>
      <c r="G283" s="32"/>
      <c r="H283" s="7"/>
      <c r="I283" s="7"/>
    </row>
    <row r="284" spans="1:9" ht="15" customHeight="1">
      <c r="A284" s="1"/>
      <c r="B284" s="141" t="s">
        <v>34</v>
      </c>
      <c r="C284" s="104">
        <v>427.87</v>
      </c>
      <c r="D284" s="67"/>
      <c r="E284" s="32"/>
      <c r="F284" s="32"/>
      <c r="G284" s="32"/>
      <c r="H284" s="7"/>
      <c r="I284" s="7"/>
    </row>
    <row r="285" spans="1:9" ht="15" customHeight="1">
      <c r="A285" s="1"/>
      <c r="B285" s="141" t="s">
        <v>35</v>
      </c>
      <c r="C285" s="104">
        <v>11.19</v>
      </c>
      <c r="D285" s="103"/>
      <c r="H285" s="7"/>
      <c r="I285" s="7"/>
    </row>
    <row r="286" spans="1:9" ht="15" customHeight="1">
      <c r="A286" s="1"/>
      <c r="B286" s="141" t="s">
        <v>143</v>
      </c>
      <c r="C286" s="104">
        <v>80</v>
      </c>
      <c r="D286" s="103"/>
      <c r="H286" s="7"/>
      <c r="I286" s="7"/>
    </row>
    <row r="287" spans="1:9" ht="15" customHeight="1">
      <c r="A287" s="1"/>
      <c r="B287" s="141"/>
      <c r="C287" s="104"/>
      <c r="D287" s="103"/>
      <c r="H287" s="7"/>
      <c r="I287" s="7"/>
    </row>
    <row r="288" spans="1:9" ht="15" customHeight="1">
      <c r="A288" s="1"/>
      <c r="B288" s="141"/>
      <c r="C288" s="103"/>
      <c r="D288" s="67"/>
      <c r="E288" s="32"/>
      <c r="F288" s="32"/>
      <c r="G288" s="32"/>
      <c r="H288" s="7"/>
      <c r="I288" s="7"/>
    </row>
    <row r="289" spans="1:9" ht="15" customHeight="1">
      <c r="A289" s="1"/>
      <c r="B289" s="68" t="s">
        <v>90</v>
      </c>
      <c r="C289" s="103">
        <f>SUM(C243:C288)</f>
        <v>455872.93000000005</v>
      </c>
      <c r="D289" s="103">
        <f>SUM(D243:D288)</f>
        <v>455872.93</v>
      </c>
      <c r="E289" s="7"/>
      <c r="F289" s="7"/>
      <c r="G289" s="7"/>
      <c r="H289" s="7"/>
      <c r="I289" s="7"/>
    </row>
    <row r="290" spans="1:4" ht="15" customHeight="1">
      <c r="A290" s="1"/>
      <c r="B290" s="2"/>
      <c r="C290" s="1"/>
      <c r="D290" s="1"/>
    </row>
    <row r="291" spans="5:7" ht="15" customHeight="1">
      <c r="E291" s="6"/>
      <c r="F291" s="6"/>
      <c r="G291" s="6"/>
    </row>
    <row r="293" spans="2:11" ht="15" customHeight="1">
      <c r="B293" s="23"/>
      <c r="C293" s="24"/>
      <c r="D293" s="24"/>
      <c r="E293" s="6"/>
      <c r="F293" s="6"/>
      <c r="G293" s="6"/>
      <c r="H293" s="61"/>
      <c r="I293" s="61"/>
      <c r="J293" s="24"/>
      <c r="K293" s="24"/>
    </row>
    <row r="294" spans="2:9" ht="15" customHeight="1">
      <c r="B294" s="38"/>
      <c r="H294" s="61"/>
      <c r="I294" s="61"/>
    </row>
    <row r="295" spans="2:9" ht="15" customHeight="1">
      <c r="B295" s="38"/>
      <c r="H295" s="61"/>
      <c r="I295" s="61"/>
    </row>
    <row r="296" spans="2:11" ht="15" customHeight="1">
      <c r="B296" s="61"/>
      <c r="H296" s="43"/>
      <c r="I296" s="43"/>
      <c r="J296" s="44"/>
      <c r="K296" s="44"/>
    </row>
    <row r="297" spans="2:9" ht="15" customHeight="1">
      <c r="B297" s="61"/>
      <c r="H297" s="61"/>
      <c r="I297" s="61"/>
    </row>
    <row r="298" spans="2:11" ht="15" customHeight="1">
      <c r="B298" s="61"/>
      <c r="H298" s="45"/>
      <c r="I298" s="45"/>
      <c r="J298" s="44"/>
      <c r="K298" s="44"/>
    </row>
    <row r="299" spans="2:11" ht="15" customHeight="1">
      <c r="B299" s="61"/>
      <c r="H299" s="5"/>
      <c r="I299" s="5"/>
      <c r="J299" s="46"/>
      <c r="K299" s="46"/>
    </row>
    <row r="300" spans="2:11" ht="15" customHeight="1">
      <c r="B300" s="61"/>
      <c r="H300" s="43"/>
      <c r="I300" s="43"/>
      <c r="J300" s="44"/>
      <c r="K300" s="44"/>
    </row>
    <row r="301" spans="2:11" ht="15" customHeight="1">
      <c r="B301" s="61"/>
      <c r="H301" s="43"/>
      <c r="I301" s="43"/>
      <c r="J301" s="44"/>
      <c r="K301" s="44"/>
    </row>
    <row r="302" spans="2:11" ht="15" customHeight="1">
      <c r="B302" s="61"/>
      <c r="H302" s="47"/>
      <c r="I302" s="47"/>
      <c r="J302" s="46"/>
      <c r="K302" s="46"/>
    </row>
    <row r="303" spans="2:9" ht="15" customHeight="1">
      <c r="B303" s="61"/>
      <c r="H303" s="7"/>
      <c r="I303" s="7"/>
    </row>
    <row r="304" spans="2:11" ht="15" customHeight="1">
      <c r="B304" s="61"/>
      <c r="H304" s="44"/>
      <c r="I304" s="44"/>
      <c r="J304" s="44"/>
      <c r="K304" s="44"/>
    </row>
    <row r="305" spans="2:9" ht="15" customHeight="1">
      <c r="B305" s="61"/>
      <c r="H305" s="61"/>
      <c r="I305" s="61"/>
    </row>
    <row r="306" spans="2:9" ht="15" customHeight="1">
      <c r="B306" s="61"/>
      <c r="H306" s="61"/>
      <c r="I306" s="61"/>
    </row>
    <row r="307" ht="15" customHeight="1">
      <c r="B307" s="61"/>
    </row>
    <row r="308" spans="2:11" ht="15" customHeight="1">
      <c r="B308" s="61"/>
      <c r="H308" s="61"/>
      <c r="I308" s="61"/>
      <c r="J308" s="44"/>
      <c r="K308" s="44"/>
    </row>
    <row r="309" spans="2:11" ht="15" customHeight="1">
      <c r="B309" s="61"/>
      <c r="H309" s="43"/>
      <c r="I309" s="43"/>
      <c r="J309" s="44"/>
      <c r="K309" s="44"/>
    </row>
    <row r="310" spans="2:11" ht="15" customHeight="1">
      <c r="B310" s="61"/>
      <c r="H310" s="43"/>
      <c r="I310" s="43"/>
      <c r="J310" s="44"/>
      <c r="K310" s="44"/>
    </row>
    <row r="311" spans="2:9" ht="15" customHeight="1">
      <c r="B311" s="61"/>
      <c r="H311" s="45"/>
      <c r="I311" s="45"/>
    </row>
    <row r="312" spans="2:9" ht="15" customHeight="1">
      <c r="B312" s="61"/>
      <c r="E312" s="7"/>
      <c r="F312" s="7"/>
      <c r="G312" s="7"/>
      <c r="H312" s="7"/>
      <c r="I312" s="7"/>
    </row>
    <row r="313" spans="2:9" ht="15" customHeight="1">
      <c r="B313" s="61"/>
      <c r="E313" s="7"/>
      <c r="F313" s="7"/>
      <c r="G313" s="7"/>
      <c r="H313" s="7"/>
      <c r="I313" s="7"/>
    </row>
    <row r="314" spans="2:9" ht="15" customHeight="1">
      <c r="B314" s="61"/>
      <c r="H314" s="7"/>
      <c r="I314" s="7"/>
    </row>
    <row r="315" spans="2:11" ht="15" customHeight="1">
      <c r="B315" s="61"/>
      <c r="H315" s="45"/>
      <c r="I315" s="45"/>
      <c r="J315" s="45"/>
      <c r="K315" s="45"/>
    </row>
    <row r="316" spans="2:9" ht="15" customHeight="1">
      <c r="B316" s="61"/>
      <c r="H316" s="7"/>
      <c r="I316" s="7"/>
    </row>
    <row r="317" spans="2:9" ht="15" customHeight="1">
      <c r="B317" s="61"/>
      <c r="H317" s="7"/>
      <c r="I317" s="7"/>
    </row>
    <row r="318" spans="2:9" ht="15" customHeight="1">
      <c r="B318" s="61"/>
      <c r="E318" s="7"/>
      <c r="F318" s="7"/>
      <c r="G318" s="7"/>
      <c r="H318" s="7"/>
      <c r="I318" s="7"/>
    </row>
    <row r="319" spans="2:11" ht="15" customHeight="1">
      <c r="B319" s="61"/>
      <c r="H319" s="45"/>
      <c r="I319" s="45"/>
      <c r="J319" s="45"/>
      <c r="K319" s="45"/>
    </row>
    <row r="320" spans="2:9" ht="15" customHeight="1">
      <c r="B320" s="62"/>
      <c r="C320" s="63"/>
      <c r="D320" s="63"/>
      <c r="E320" s="7"/>
      <c r="F320" s="7"/>
      <c r="G320" s="7"/>
      <c r="H320" s="7"/>
      <c r="I320" s="7"/>
    </row>
    <row r="321" spans="2:9" ht="15" customHeight="1">
      <c r="B321" s="62"/>
      <c r="C321" s="63"/>
      <c r="D321" s="63"/>
      <c r="E321" s="7"/>
      <c r="F321" s="7"/>
      <c r="G321" s="7"/>
      <c r="H321" s="7"/>
      <c r="I321" s="7"/>
    </row>
    <row r="322" spans="2:9" ht="15" customHeight="1">
      <c r="B322" s="62"/>
      <c r="C322" s="48"/>
      <c r="D322" s="48"/>
      <c r="E322" s="7"/>
      <c r="F322" s="7"/>
      <c r="G322" s="7"/>
      <c r="H322" s="7"/>
      <c r="I322" s="7"/>
    </row>
    <row r="323" spans="2:9" ht="15" customHeight="1">
      <c r="B323" s="62"/>
      <c r="C323" s="63"/>
      <c r="D323" s="63"/>
      <c r="E323" s="7"/>
      <c r="F323" s="7"/>
      <c r="G323" s="7"/>
      <c r="H323" s="7"/>
      <c r="I323" s="7"/>
    </row>
    <row r="324" spans="2:9" ht="15" customHeight="1">
      <c r="B324" s="62"/>
      <c r="C324" s="32"/>
      <c r="D324" s="32"/>
      <c r="E324" s="7"/>
      <c r="F324" s="7"/>
      <c r="G324" s="7"/>
      <c r="H324" s="7"/>
      <c r="I324" s="7"/>
    </row>
    <row r="325" spans="2:9" ht="15" customHeight="1">
      <c r="B325" s="62"/>
      <c r="C325" s="63"/>
      <c r="D325" s="63"/>
      <c r="E325" s="7"/>
      <c r="F325" s="7"/>
      <c r="G325" s="7"/>
      <c r="H325" s="7"/>
      <c r="I325" s="7"/>
    </row>
    <row r="326" spans="2:9" ht="15" customHeight="1">
      <c r="B326" s="62"/>
      <c r="C326" s="49"/>
      <c r="D326" s="49"/>
      <c r="E326" s="7"/>
      <c r="F326" s="7"/>
      <c r="G326" s="7"/>
      <c r="H326" s="7"/>
      <c r="I326" s="7"/>
    </row>
    <row r="327" spans="2:9" ht="15" customHeight="1">
      <c r="B327" s="62"/>
      <c r="C327" s="63"/>
      <c r="D327" s="63"/>
      <c r="E327" s="7"/>
      <c r="F327" s="7"/>
      <c r="G327" s="7"/>
      <c r="H327" s="7"/>
      <c r="I327" s="7"/>
    </row>
    <row r="328" spans="2:9" ht="15" customHeight="1">
      <c r="B328" s="62"/>
      <c r="C328" s="63"/>
      <c r="D328" s="63"/>
      <c r="E328" s="7"/>
      <c r="F328" s="7"/>
      <c r="G328" s="7"/>
      <c r="H328" s="7"/>
      <c r="I328" s="7"/>
    </row>
    <row r="329" spans="2:9" ht="15" customHeight="1">
      <c r="B329" s="62"/>
      <c r="C329" s="63"/>
      <c r="D329" s="63"/>
      <c r="E329" s="7"/>
      <c r="F329" s="7"/>
      <c r="G329" s="7"/>
      <c r="H329" s="7"/>
      <c r="I329" s="7"/>
    </row>
    <row r="330" spans="2:9" ht="15" customHeight="1">
      <c r="B330" s="62"/>
      <c r="C330" s="63"/>
      <c r="D330" s="63"/>
      <c r="E330" s="7"/>
      <c r="F330" s="7"/>
      <c r="G330" s="7"/>
      <c r="H330" s="7"/>
      <c r="I330" s="7"/>
    </row>
    <row r="331" spans="2:9" ht="15" customHeight="1">
      <c r="B331" s="62"/>
      <c r="C331" s="63"/>
      <c r="D331" s="63"/>
      <c r="E331" s="7"/>
      <c r="F331" s="7"/>
      <c r="G331" s="7"/>
      <c r="H331" s="7"/>
      <c r="I331" s="7"/>
    </row>
    <row r="332" spans="2:9" ht="15" customHeight="1">
      <c r="B332" s="62"/>
      <c r="C332" s="63"/>
      <c r="D332" s="63"/>
      <c r="E332" s="7"/>
      <c r="F332" s="7"/>
      <c r="G332" s="7"/>
      <c r="H332" s="7"/>
      <c r="I332" s="7"/>
    </row>
    <row r="333" spans="2:9" ht="15" customHeight="1">
      <c r="B333" s="62"/>
      <c r="C333" s="63"/>
      <c r="D333" s="63"/>
      <c r="E333" s="7"/>
      <c r="F333" s="7"/>
      <c r="G333" s="7"/>
      <c r="H333" s="7"/>
      <c r="I333" s="7"/>
    </row>
    <row r="334" spans="2:9" ht="15" customHeight="1">
      <c r="B334" s="62"/>
      <c r="C334" s="63"/>
      <c r="D334" s="63"/>
      <c r="E334" s="7"/>
      <c r="F334" s="7"/>
      <c r="G334" s="7"/>
      <c r="H334" s="7"/>
      <c r="I334" s="7"/>
    </row>
    <row r="335" spans="2:9" ht="15" customHeight="1">
      <c r="B335" s="62"/>
      <c r="C335" s="63"/>
      <c r="D335" s="63"/>
      <c r="E335" s="7"/>
      <c r="F335" s="7"/>
      <c r="G335" s="7"/>
      <c r="H335" s="7"/>
      <c r="I335" s="7"/>
    </row>
    <row r="336" spans="2:9" ht="15" customHeight="1">
      <c r="B336" s="62"/>
      <c r="C336" s="63"/>
      <c r="D336" s="63"/>
      <c r="E336" s="7"/>
      <c r="F336" s="7"/>
      <c r="G336" s="7"/>
      <c r="H336" s="7"/>
      <c r="I336" s="7"/>
    </row>
    <row r="337" spans="2:9" ht="15" customHeight="1">
      <c r="B337" s="62"/>
      <c r="C337" s="63"/>
      <c r="D337" s="63"/>
      <c r="E337" s="7"/>
      <c r="F337" s="7"/>
      <c r="G337" s="7"/>
      <c r="H337" s="7"/>
      <c r="I337" s="7"/>
    </row>
    <row r="338" spans="2:9" ht="15" customHeight="1">
      <c r="B338" s="62"/>
      <c r="C338" s="63"/>
      <c r="D338" s="63"/>
      <c r="E338" s="7"/>
      <c r="F338" s="7"/>
      <c r="G338" s="7"/>
      <c r="H338" s="7"/>
      <c r="I338" s="7"/>
    </row>
    <row r="339" spans="8:9" ht="15" customHeight="1">
      <c r="H339" s="65"/>
      <c r="I339" s="65"/>
    </row>
    <row r="340" spans="8:9" ht="15" customHeight="1">
      <c r="H340" s="61"/>
      <c r="I340" s="61"/>
    </row>
    <row r="341" spans="2:9" ht="15" customHeight="1">
      <c r="B341" s="62"/>
      <c r="C341" s="63"/>
      <c r="D341" s="63"/>
      <c r="E341" s="7"/>
      <c r="F341" s="7"/>
      <c r="G341" s="7"/>
      <c r="H341" s="7"/>
      <c r="I341" s="7"/>
    </row>
    <row r="342" spans="2:9" ht="15" customHeight="1">
      <c r="B342" s="62"/>
      <c r="C342" s="63"/>
      <c r="D342" s="63"/>
      <c r="E342" s="7"/>
      <c r="F342" s="7"/>
      <c r="G342" s="7"/>
      <c r="H342" s="7"/>
      <c r="I342" s="7"/>
    </row>
    <row r="343" spans="2:9" ht="15" customHeight="1">
      <c r="B343" s="62"/>
      <c r="C343" s="63"/>
      <c r="D343" s="63"/>
      <c r="E343" s="7"/>
      <c r="F343" s="7"/>
      <c r="G343" s="7"/>
      <c r="H343" s="7"/>
      <c r="I343" s="7"/>
    </row>
    <row r="344" spans="2:9" ht="15" customHeight="1">
      <c r="B344" s="62"/>
      <c r="C344" s="63"/>
      <c r="D344" s="63"/>
      <c r="E344" s="7"/>
      <c r="F344" s="7"/>
      <c r="G344" s="7"/>
      <c r="H344" s="7"/>
      <c r="I344" s="7"/>
    </row>
    <row r="345" spans="2:9" ht="15" customHeight="1">
      <c r="B345" s="62"/>
      <c r="C345" s="63"/>
      <c r="D345" s="63"/>
      <c r="E345" s="7"/>
      <c r="F345" s="7"/>
      <c r="G345" s="7"/>
      <c r="H345" s="7"/>
      <c r="I345" s="7"/>
    </row>
    <row r="346" spans="2:9" ht="15" customHeight="1">
      <c r="B346" s="62"/>
      <c r="C346" s="63"/>
      <c r="D346" s="63"/>
      <c r="E346" s="7"/>
      <c r="F346" s="7"/>
      <c r="G346" s="7"/>
      <c r="H346" s="7"/>
      <c r="I346" s="7"/>
    </row>
    <row r="347" spans="5:9" ht="15" customHeight="1">
      <c r="E347" s="7"/>
      <c r="F347" s="7"/>
      <c r="G347" s="7"/>
      <c r="H347" s="7"/>
      <c r="I347" s="7"/>
    </row>
    <row r="348" spans="2:9" ht="15" customHeight="1">
      <c r="B348" s="62"/>
      <c r="C348" s="63"/>
      <c r="D348" s="63"/>
      <c r="E348" s="7"/>
      <c r="F348" s="7"/>
      <c r="G348" s="7"/>
      <c r="H348" s="7"/>
      <c r="I348" s="7"/>
    </row>
    <row r="349" spans="2:9" ht="15" customHeight="1">
      <c r="B349" s="62"/>
      <c r="C349" s="63"/>
      <c r="D349" s="63"/>
      <c r="E349" s="7"/>
      <c r="F349" s="7"/>
      <c r="G349" s="7"/>
      <c r="H349" s="7"/>
      <c r="I349" s="7"/>
    </row>
    <row r="350" spans="2:9" ht="15" customHeight="1">
      <c r="B350" s="62"/>
      <c r="C350" s="63"/>
      <c r="D350" s="63"/>
      <c r="E350" s="7"/>
      <c r="F350" s="7"/>
      <c r="G350" s="7"/>
      <c r="H350" s="7"/>
      <c r="I350" s="7"/>
    </row>
    <row r="351" spans="2:9" ht="15" customHeight="1">
      <c r="B351" s="62"/>
      <c r="C351" s="63"/>
      <c r="D351" s="63"/>
      <c r="E351" s="7"/>
      <c r="F351" s="7"/>
      <c r="G351" s="7"/>
      <c r="H351" s="7"/>
      <c r="I351" s="7"/>
    </row>
    <row r="352" spans="2:9" ht="15" customHeight="1">
      <c r="B352" s="62"/>
      <c r="C352" s="63"/>
      <c r="D352" s="63"/>
      <c r="E352" s="7"/>
      <c r="F352" s="7"/>
      <c r="G352" s="7"/>
      <c r="H352" s="7"/>
      <c r="I352" s="7"/>
    </row>
    <row r="353" spans="2:9" ht="15" customHeight="1">
      <c r="B353" s="62"/>
      <c r="C353" s="63"/>
      <c r="D353" s="63"/>
      <c r="E353" s="7"/>
      <c r="F353" s="7"/>
      <c r="G353" s="7"/>
      <c r="H353" s="7"/>
      <c r="I353" s="7"/>
    </row>
    <row r="354" spans="2:9" ht="15" customHeight="1">
      <c r="B354" s="62"/>
      <c r="C354" s="63"/>
      <c r="D354" s="63"/>
      <c r="E354" s="7"/>
      <c r="F354" s="7"/>
      <c r="G354" s="7"/>
      <c r="H354" s="7"/>
      <c r="I354" s="7"/>
    </row>
    <row r="355" spans="2:9" ht="15" customHeight="1">
      <c r="B355" s="62"/>
      <c r="C355" s="63"/>
      <c r="D355" s="63"/>
      <c r="E355" s="7"/>
      <c r="F355" s="7"/>
      <c r="G355" s="7"/>
      <c r="H355" s="7"/>
      <c r="I355" s="7"/>
    </row>
    <row r="356" spans="2:9" ht="15" customHeight="1">
      <c r="B356" s="62"/>
      <c r="C356" s="63"/>
      <c r="D356" s="63"/>
      <c r="E356" s="7"/>
      <c r="F356" s="7"/>
      <c r="G356" s="7"/>
      <c r="H356" s="7"/>
      <c r="I356" s="7"/>
    </row>
    <row r="357" spans="2:9" ht="15" customHeight="1">
      <c r="B357" s="62"/>
      <c r="C357" s="63"/>
      <c r="D357" s="63"/>
      <c r="E357" s="7"/>
      <c r="F357" s="7"/>
      <c r="G357" s="7"/>
      <c r="H357" s="7"/>
      <c r="I357" s="7"/>
    </row>
    <row r="358" spans="2:9" ht="15" customHeight="1">
      <c r="B358" s="62"/>
      <c r="C358" s="63"/>
      <c r="D358" s="63"/>
      <c r="E358" s="7"/>
      <c r="F358" s="7"/>
      <c r="G358" s="7"/>
      <c r="H358" s="7"/>
      <c r="I358" s="7"/>
    </row>
    <row r="359" spans="2:9" ht="15" customHeight="1">
      <c r="B359" s="62"/>
      <c r="C359" s="63"/>
      <c r="D359" s="63"/>
      <c r="E359" s="7"/>
      <c r="F359" s="7"/>
      <c r="G359" s="7"/>
      <c r="H359" s="7"/>
      <c r="I359" s="7"/>
    </row>
    <row r="360" spans="2:9" ht="15" customHeight="1">
      <c r="B360" s="11"/>
      <c r="C360" s="5"/>
      <c r="D360" s="5"/>
      <c r="E360" s="7"/>
      <c r="F360" s="7"/>
      <c r="G360" s="7"/>
      <c r="H360" s="7"/>
      <c r="I360" s="7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2" manualBreakCount="12">
    <brk id="24" max="255" man="1"/>
    <brk id="34" max="255" man="1"/>
    <brk id="61" max="255" man="1"/>
    <brk id="81" max="255" man="1"/>
    <brk id="100" max="255" man="1"/>
    <brk id="125" max="255" man="1"/>
    <brk id="157" max="255" man="1"/>
    <brk id="196" max="255" man="1"/>
    <brk id="209" max="255" man="1"/>
    <brk id="224" max="255" man="1"/>
    <brk id="235" max="255" man="1"/>
    <brk id="2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Franzosa</dc:creator>
  <cp:keywords/>
  <dc:description/>
  <cp:lastModifiedBy>Sabina Ghio</cp:lastModifiedBy>
  <cp:lastPrinted>2024-03-12T09:40:27Z</cp:lastPrinted>
  <dcterms:created xsi:type="dcterms:W3CDTF">2001-02-27T13:45:23Z</dcterms:created>
  <dcterms:modified xsi:type="dcterms:W3CDTF">2024-06-06T12:00:53Z</dcterms:modified>
  <cp:category/>
  <cp:version/>
  <cp:contentType/>
  <cp:contentStatus/>
</cp:coreProperties>
</file>